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xena\OneDrive - University of Idaho\AMPIC Group\01 Course Site\ece310\s18\Code\"/>
    </mc:Choice>
  </mc:AlternateContent>
  <bookViews>
    <workbookView xWindow="0" yWindow="0" windowWidth="25170" windowHeight="11385"/>
  </bookViews>
  <sheets>
    <sheet name="Sheet1" sheetId="1" r:id="rId1"/>
  </sheets>
  <definedNames>
    <definedName name="KPn">Sheet1!$B$2</definedName>
    <definedName name="L">Sheet1!$B$5</definedName>
    <definedName name="lambda">Sheet1!$B$9</definedName>
    <definedName name="RD">Sheet1!$E$2</definedName>
    <definedName name="VDD">Sheet1!$B$6</definedName>
    <definedName name="VDS_sat">Sheet1!$B$8</definedName>
    <definedName name="VGS">Sheet1!$B$7</definedName>
    <definedName name="VTHN">Sheet1!$B$3</definedName>
    <definedName name="W">Sheet1!$B$4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2" i="1" l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B8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3" i="1"/>
  <c r="B189" i="1" l="1"/>
  <c r="B185" i="1"/>
  <c r="B181" i="1"/>
  <c r="B177" i="1"/>
  <c r="B173" i="1"/>
  <c r="B169" i="1"/>
  <c r="B165" i="1"/>
  <c r="B161" i="1"/>
  <c r="B157" i="1"/>
  <c r="B153" i="1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B97" i="1"/>
  <c r="B93" i="1"/>
  <c r="B89" i="1"/>
  <c r="B85" i="1"/>
  <c r="B81" i="1"/>
  <c r="B77" i="1"/>
  <c r="B73" i="1"/>
  <c r="B69" i="1"/>
  <c r="B65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188" i="1"/>
  <c r="B180" i="1"/>
  <c r="B168" i="1"/>
  <c r="B156" i="1"/>
  <c r="B144" i="1"/>
  <c r="B132" i="1"/>
  <c r="B120" i="1"/>
  <c r="B108" i="1"/>
  <c r="B96" i="1"/>
  <c r="B84" i="1"/>
  <c r="B72" i="1"/>
  <c r="B60" i="1"/>
  <c r="B48" i="1"/>
  <c r="B36" i="1"/>
  <c r="B24" i="1"/>
  <c r="B12" i="1"/>
  <c r="B191" i="1"/>
  <c r="B187" i="1"/>
  <c r="B183" i="1"/>
  <c r="B179" i="1"/>
  <c r="B175" i="1"/>
  <c r="B171" i="1"/>
  <c r="B167" i="1"/>
  <c r="B163" i="1"/>
  <c r="B159" i="1"/>
  <c r="B155" i="1"/>
  <c r="B151" i="1"/>
  <c r="B147" i="1"/>
  <c r="B143" i="1"/>
  <c r="B139" i="1"/>
  <c r="B135" i="1"/>
  <c r="B131" i="1"/>
  <c r="B127" i="1"/>
  <c r="B123" i="1"/>
  <c r="B119" i="1"/>
  <c r="B115" i="1"/>
  <c r="B111" i="1"/>
  <c r="B107" i="1"/>
  <c r="B103" i="1"/>
  <c r="B99" i="1"/>
  <c r="B95" i="1"/>
  <c r="B91" i="1"/>
  <c r="B87" i="1"/>
  <c r="B83" i="1"/>
  <c r="B79" i="1"/>
  <c r="B75" i="1"/>
  <c r="B71" i="1"/>
  <c r="B67" i="1"/>
  <c r="B63" i="1"/>
  <c r="B59" i="1"/>
  <c r="B55" i="1"/>
  <c r="B51" i="1"/>
  <c r="B47" i="1"/>
  <c r="B43" i="1"/>
  <c r="B39" i="1"/>
  <c r="B35" i="1"/>
  <c r="B31" i="1"/>
  <c r="B27" i="1"/>
  <c r="B23" i="1"/>
  <c r="B19" i="1"/>
  <c r="B15" i="1"/>
  <c r="B184" i="1"/>
  <c r="B172" i="1"/>
  <c r="B160" i="1"/>
  <c r="B148" i="1"/>
  <c r="B136" i="1"/>
  <c r="B124" i="1"/>
  <c r="B112" i="1"/>
  <c r="B104" i="1"/>
  <c r="B92" i="1"/>
  <c r="B80" i="1"/>
  <c r="B68" i="1"/>
  <c r="B56" i="1"/>
  <c r="B44" i="1"/>
  <c r="B32" i="1"/>
  <c r="B20" i="1"/>
  <c r="B190" i="1"/>
  <c r="B186" i="1"/>
  <c r="B182" i="1"/>
  <c r="B178" i="1"/>
  <c r="B174" i="1"/>
  <c r="B170" i="1"/>
  <c r="B166" i="1"/>
  <c r="B162" i="1"/>
  <c r="B158" i="1"/>
  <c r="B154" i="1"/>
  <c r="B150" i="1"/>
  <c r="B146" i="1"/>
  <c r="B142" i="1"/>
  <c r="B138" i="1"/>
  <c r="B134" i="1"/>
  <c r="B130" i="1"/>
  <c r="B126" i="1"/>
  <c r="B122" i="1"/>
  <c r="B118" i="1"/>
  <c r="B114" i="1"/>
  <c r="B110" i="1"/>
  <c r="B106" i="1"/>
  <c r="B102" i="1"/>
  <c r="B98" i="1"/>
  <c r="B94" i="1"/>
  <c r="B90" i="1"/>
  <c r="B86" i="1"/>
  <c r="B82" i="1"/>
  <c r="B78" i="1"/>
  <c r="B74" i="1"/>
  <c r="B70" i="1"/>
  <c r="B66" i="1"/>
  <c r="B62" i="1"/>
  <c r="B58" i="1"/>
  <c r="B54" i="1"/>
  <c r="B50" i="1"/>
  <c r="B46" i="1"/>
  <c r="B42" i="1"/>
  <c r="B38" i="1"/>
  <c r="B34" i="1"/>
  <c r="B30" i="1"/>
  <c r="B26" i="1"/>
  <c r="B22" i="1"/>
  <c r="B18" i="1"/>
  <c r="B14" i="1"/>
  <c r="B192" i="1"/>
  <c r="B176" i="1"/>
  <c r="B164" i="1"/>
  <c r="B152" i="1"/>
  <c r="B140" i="1"/>
  <c r="B128" i="1"/>
  <c r="B116" i="1"/>
  <c r="B100" i="1"/>
  <c r="B88" i="1"/>
  <c r="B76" i="1"/>
  <c r="B64" i="1"/>
  <c r="B52" i="1"/>
  <c r="B40" i="1"/>
  <c r="B28" i="1"/>
  <c r="B16" i="1"/>
</calcChain>
</file>

<file path=xl/sharedStrings.xml><?xml version="1.0" encoding="utf-8"?>
<sst xmlns="http://schemas.openxmlformats.org/spreadsheetml/2006/main" count="12" uniqueCount="12">
  <si>
    <t>KPn</t>
  </si>
  <si>
    <t>VTHN</t>
  </si>
  <si>
    <t>W</t>
  </si>
  <si>
    <t>L</t>
  </si>
  <si>
    <t>VDD</t>
  </si>
  <si>
    <t>RD</t>
  </si>
  <si>
    <t>VGS</t>
  </si>
  <si>
    <t>VDS_sat</t>
  </si>
  <si>
    <t>lambda</t>
  </si>
  <si>
    <t>VDS</t>
  </si>
  <si>
    <t>ID (mA)</t>
  </si>
  <si>
    <t>Load Line (mA)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</si>
</sst>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3" xfId="0" applyBorder="1"/>
    <xf numFmtId="11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11" fontId="0" fillId="0" borderId="9" xfId="0" applyNumberForma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NMOSFET</a:t>
            </a:r>
            <a:r>
              <a:rPr lang="en-US" baseline="0"/>
              <a:t> Load-Line Analysis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ID (mA)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Sheet1!$A$12:$A$192</c:f>
              <c:numCache>
                <c:formatCode>General</c:formatCode>
                <c:ptCount val="18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</c:numCache>
            </c:numRef>
          </c:xVal>
          <c:yVal>
            <c:numRef>
              <c:f>Sheet1!$B$12:$B$192</c:f>
              <c:numCache>
                <c:formatCode>General</c:formatCode>
                <c:ptCount val="181"/>
                <c:pt idx="0">
                  <c:v>0</c:v>
                </c:pt>
                <c:pt idx="1">
                  <c:v>4.3888888888888894E-2</c:v>
                </c:pt>
                <c:pt idx="2">
                  <c:v>8.6666666666666684E-2</c:v>
                </c:pt>
                <c:pt idx="3">
                  <c:v>0.12833333333333333</c:v>
                </c:pt>
                <c:pt idx="4">
                  <c:v>0.16888888888888889</c:v>
                </c:pt>
                <c:pt idx="5">
                  <c:v>0.20833333333333337</c:v>
                </c:pt>
                <c:pt idx="6">
                  <c:v>0.24666666666666673</c:v>
                </c:pt>
                <c:pt idx="7">
                  <c:v>0.28388888888888891</c:v>
                </c:pt>
                <c:pt idx="8">
                  <c:v>0.32</c:v>
                </c:pt>
                <c:pt idx="9">
                  <c:v>0.35499999999999998</c:v>
                </c:pt>
                <c:pt idx="10">
                  <c:v>0.3888888888888889</c:v>
                </c:pt>
                <c:pt idx="11">
                  <c:v>0.42166666666666663</c:v>
                </c:pt>
                <c:pt idx="12">
                  <c:v>0.45333333333333331</c:v>
                </c:pt>
                <c:pt idx="13">
                  <c:v>0.48388888888888876</c:v>
                </c:pt>
                <c:pt idx="14">
                  <c:v>0.51333333333333331</c:v>
                </c:pt>
                <c:pt idx="15">
                  <c:v>0.54166666666666674</c:v>
                </c:pt>
                <c:pt idx="16">
                  <c:v>0.568888888888889</c:v>
                </c:pt>
                <c:pt idx="17">
                  <c:v>0.59500000000000008</c:v>
                </c:pt>
                <c:pt idx="18">
                  <c:v>0.62</c:v>
                </c:pt>
                <c:pt idx="19">
                  <c:v>0.64388888888888896</c:v>
                </c:pt>
                <c:pt idx="20">
                  <c:v>0.66666666666666685</c:v>
                </c:pt>
                <c:pt idx="21">
                  <c:v>0.68833333333333346</c:v>
                </c:pt>
                <c:pt idx="22">
                  <c:v>0.70888888888888901</c:v>
                </c:pt>
                <c:pt idx="23">
                  <c:v>0.72833333333333339</c:v>
                </c:pt>
                <c:pt idx="24">
                  <c:v>0.74666666666666681</c:v>
                </c:pt>
                <c:pt idx="25">
                  <c:v>0.76388888888888917</c:v>
                </c:pt>
                <c:pt idx="26">
                  <c:v>0.78000000000000014</c:v>
                </c:pt>
                <c:pt idx="27">
                  <c:v>0.79500000000000037</c:v>
                </c:pt>
                <c:pt idx="28">
                  <c:v>0.80888888888888921</c:v>
                </c:pt>
                <c:pt idx="29">
                  <c:v>0.82166666666666677</c:v>
                </c:pt>
                <c:pt idx="30">
                  <c:v>0.83333333333333348</c:v>
                </c:pt>
                <c:pt idx="31">
                  <c:v>0.84388888888888913</c:v>
                </c:pt>
                <c:pt idx="32">
                  <c:v>0.8533333333333335</c:v>
                </c:pt>
                <c:pt idx="33">
                  <c:v>0.86166666666666691</c:v>
                </c:pt>
                <c:pt idx="34">
                  <c:v>0.86888888888888904</c:v>
                </c:pt>
                <c:pt idx="35">
                  <c:v>0.87500000000000022</c:v>
                </c:pt>
                <c:pt idx="36">
                  <c:v>0.88000000000000023</c:v>
                </c:pt>
                <c:pt idx="37">
                  <c:v>0.88388888888888906</c:v>
                </c:pt>
                <c:pt idx="38">
                  <c:v>0.88666666666666671</c:v>
                </c:pt>
                <c:pt idx="39">
                  <c:v>0.88833333333333342</c:v>
                </c:pt>
                <c:pt idx="40">
                  <c:v>0.88888888888888917</c:v>
                </c:pt>
                <c:pt idx="41">
                  <c:v>0.88977777777777811</c:v>
                </c:pt>
                <c:pt idx="42">
                  <c:v>0.89066666666666683</c:v>
                </c:pt>
                <c:pt idx="43">
                  <c:v>0.89155555555555588</c:v>
                </c:pt>
                <c:pt idx="44">
                  <c:v>0.89244444444444471</c:v>
                </c:pt>
                <c:pt idx="45">
                  <c:v>0.89333333333333365</c:v>
                </c:pt>
                <c:pt idx="46">
                  <c:v>0.89422222222222247</c:v>
                </c:pt>
                <c:pt idx="47">
                  <c:v>0.89511111111111152</c:v>
                </c:pt>
                <c:pt idx="48">
                  <c:v>0.89600000000000024</c:v>
                </c:pt>
                <c:pt idx="49">
                  <c:v>0.89688888888888918</c:v>
                </c:pt>
                <c:pt idx="50">
                  <c:v>0.89777777777777801</c:v>
                </c:pt>
                <c:pt idx="51">
                  <c:v>0.89866666666666706</c:v>
                </c:pt>
                <c:pt idx="52">
                  <c:v>0.89955555555555577</c:v>
                </c:pt>
                <c:pt idx="53">
                  <c:v>0.90044444444444482</c:v>
                </c:pt>
                <c:pt idx="54">
                  <c:v>0.90133333333333365</c:v>
                </c:pt>
                <c:pt idx="55">
                  <c:v>0.90222222222222248</c:v>
                </c:pt>
                <c:pt idx="56">
                  <c:v>0.90311111111111131</c:v>
                </c:pt>
                <c:pt idx="57">
                  <c:v>0.90400000000000036</c:v>
                </c:pt>
                <c:pt idx="58">
                  <c:v>0.90488888888888919</c:v>
                </c:pt>
                <c:pt idx="59">
                  <c:v>0.90577777777777813</c:v>
                </c:pt>
                <c:pt idx="60">
                  <c:v>0.90666666666666695</c:v>
                </c:pt>
                <c:pt idx="61">
                  <c:v>0.907555555555556</c:v>
                </c:pt>
                <c:pt idx="62">
                  <c:v>0.90844444444444472</c:v>
                </c:pt>
                <c:pt idx="63">
                  <c:v>0.90933333333333366</c:v>
                </c:pt>
                <c:pt idx="64">
                  <c:v>0.91022222222222249</c:v>
                </c:pt>
                <c:pt idx="65">
                  <c:v>0.91111111111111143</c:v>
                </c:pt>
                <c:pt idx="66">
                  <c:v>0.91200000000000025</c:v>
                </c:pt>
                <c:pt idx="67">
                  <c:v>0.9128888888888893</c:v>
                </c:pt>
                <c:pt idx="68">
                  <c:v>0.91377777777777813</c:v>
                </c:pt>
                <c:pt idx="69">
                  <c:v>0.91466666666666696</c:v>
                </c:pt>
                <c:pt idx="70">
                  <c:v>0.91555555555555579</c:v>
                </c:pt>
                <c:pt idx="71">
                  <c:v>0.91644444444444484</c:v>
                </c:pt>
                <c:pt idx="72">
                  <c:v>0.91733333333333356</c:v>
                </c:pt>
                <c:pt idx="73">
                  <c:v>0.91822222222222261</c:v>
                </c:pt>
                <c:pt idx="74">
                  <c:v>0.91911111111111143</c:v>
                </c:pt>
                <c:pt idx="75">
                  <c:v>0.92000000000000037</c:v>
                </c:pt>
                <c:pt idx="76">
                  <c:v>0.9208888888888892</c:v>
                </c:pt>
                <c:pt idx="77">
                  <c:v>0.92177777777777814</c:v>
                </c:pt>
                <c:pt idx="78">
                  <c:v>0.92266666666666697</c:v>
                </c:pt>
                <c:pt idx="79">
                  <c:v>0.92355555555555591</c:v>
                </c:pt>
                <c:pt idx="80">
                  <c:v>0.92444444444444474</c:v>
                </c:pt>
                <c:pt idx="81">
                  <c:v>0.92533333333333379</c:v>
                </c:pt>
                <c:pt idx="82">
                  <c:v>0.9262222222222225</c:v>
                </c:pt>
                <c:pt idx="83">
                  <c:v>0.92711111111111155</c:v>
                </c:pt>
                <c:pt idx="84">
                  <c:v>0.92800000000000027</c:v>
                </c:pt>
                <c:pt idx="85">
                  <c:v>0.92888888888888921</c:v>
                </c:pt>
                <c:pt idx="86">
                  <c:v>0.92977777777777804</c:v>
                </c:pt>
                <c:pt idx="87">
                  <c:v>0.93066666666666709</c:v>
                </c:pt>
                <c:pt idx="88">
                  <c:v>0.93155555555555591</c:v>
                </c:pt>
                <c:pt idx="89">
                  <c:v>0.93244444444444485</c:v>
                </c:pt>
                <c:pt idx="90">
                  <c:v>0.93333333333333368</c:v>
                </c:pt>
                <c:pt idx="91">
                  <c:v>0.93422222222222262</c:v>
                </c:pt>
                <c:pt idx="92">
                  <c:v>0.93511111111111134</c:v>
                </c:pt>
                <c:pt idx="93">
                  <c:v>0.93600000000000039</c:v>
                </c:pt>
                <c:pt idx="94">
                  <c:v>0.93688888888888922</c:v>
                </c:pt>
                <c:pt idx="95">
                  <c:v>0.93777777777777815</c:v>
                </c:pt>
                <c:pt idx="96">
                  <c:v>0.93866666666666698</c:v>
                </c:pt>
                <c:pt idx="97">
                  <c:v>0.93955555555555603</c:v>
                </c:pt>
                <c:pt idx="98">
                  <c:v>0.94044444444444475</c:v>
                </c:pt>
                <c:pt idx="99">
                  <c:v>0.94133333333333369</c:v>
                </c:pt>
                <c:pt idx="100">
                  <c:v>0.94222222222222252</c:v>
                </c:pt>
                <c:pt idx="101">
                  <c:v>0.94311111111111157</c:v>
                </c:pt>
                <c:pt idx="102">
                  <c:v>0.94400000000000028</c:v>
                </c:pt>
                <c:pt idx="103">
                  <c:v>0.94488888888888933</c:v>
                </c:pt>
                <c:pt idx="104">
                  <c:v>0.94577777777777816</c:v>
                </c:pt>
                <c:pt idx="105">
                  <c:v>0.94666666666666699</c:v>
                </c:pt>
                <c:pt idx="106">
                  <c:v>0.94755555555555582</c:v>
                </c:pt>
                <c:pt idx="107">
                  <c:v>0.94844444444444487</c:v>
                </c:pt>
                <c:pt idx="108">
                  <c:v>0.9493333333333337</c:v>
                </c:pt>
                <c:pt idx="109">
                  <c:v>0.95022222222222263</c:v>
                </c:pt>
                <c:pt idx="110">
                  <c:v>0.95111111111111146</c:v>
                </c:pt>
                <c:pt idx="111">
                  <c:v>0.95200000000000051</c:v>
                </c:pt>
                <c:pt idx="112">
                  <c:v>0.95288888888888912</c:v>
                </c:pt>
                <c:pt idx="113">
                  <c:v>0.95377777777777817</c:v>
                </c:pt>
                <c:pt idx="114">
                  <c:v>0.954666666666667</c:v>
                </c:pt>
                <c:pt idx="115">
                  <c:v>0.95555555555555594</c:v>
                </c:pt>
                <c:pt idx="116">
                  <c:v>0.95644444444444476</c:v>
                </c:pt>
                <c:pt idx="117">
                  <c:v>0.95733333333333381</c:v>
                </c:pt>
                <c:pt idx="118">
                  <c:v>0.95822222222222264</c:v>
                </c:pt>
                <c:pt idx="119">
                  <c:v>0.95911111111111147</c:v>
                </c:pt>
                <c:pt idx="120">
                  <c:v>0.9600000000000003</c:v>
                </c:pt>
                <c:pt idx="121">
                  <c:v>0.96088888888888935</c:v>
                </c:pt>
                <c:pt idx="122">
                  <c:v>0.96177777777777806</c:v>
                </c:pt>
                <c:pt idx="123">
                  <c:v>0.96266666666666711</c:v>
                </c:pt>
                <c:pt idx="124">
                  <c:v>0.96355555555555594</c:v>
                </c:pt>
                <c:pt idx="125">
                  <c:v>0.96444444444444488</c:v>
                </c:pt>
                <c:pt idx="126">
                  <c:v>0.9653333333333336</c:v>
                </c:pt>
                <c:pt idx="127">
                  <c:v>0.96622222222222265</c:v>
                </c:pt>
                <c:pt idx="128">
                  <c:v>0.96711111111111148</c:v>
                </c:pt>
                <c:pt idx="129">
                  <c:v>0.96800000000000042</c:v>
                </c:pt>
                <c:pt idx="130">
                  <c:v>0.96888888888888924</c:v>
                </c:pt>
                <c:pt idx="131">
                  <c:v>0.96977777777777829</c:v>
                </c:pt>
                <c:pt idx="132">
                  <c:v>0.97066666666666701</c:v>
                </c:pt>
                <c:pt idx="133">
                  <c:v>0.97155555555555595</c:v>
                </c:pt>
                <c:pt idx="134">
                  <c:v>0.97244444444444478</c:v>
                </c:pt>
                <c:pt idx="135">
                  <c:v>0.97333333333333372</c:v>
                </c:pt>
                <c:pt idx="136">
                  <c:v>0.97422222222222254</c:v>
                </c:pt>
                <c:pt idx="137">
                  <c:v>0.97511111111111159</c:v>
                </c:pt>
                <c:pt idx="138">
                  <c:v>0.97600000000000042</c:v>
                </c:pt>
                <c:pt idx="139">
                  <c:v>0.97688888888888936</c:v>
                </c:pt>
                <c:pt idx="140">
                  <c:v>0.97777777777777808</c:v>
                </c:pt>
                <c:pt idx="141">
                  <c:v>0.97866666666666713</c:v>
                </c:pt>
                <c:pt idx="142">
                  <c:v>0.97955555555555596</c:v>
                </c:pt>
                <c:pt idx="143">
                  <c:v>0.98044444444444478</c:v>
                </c:pt>
                <c:pt idx="144">
                  <c:v>0.98133333333333361</c:v>
                </c:pt>
                <c:pt idx="145">
                  <c:v>0.98222222222222266</c:v>
                </c:pt>
                <c:pt idx="146">
                  <c:v>0.98311111111111149</c:v>
                </c:pt>
                <c:pt idx="147">
                  <c:v>0.98400000000000043</c:v>
                </c:pt>
                <c:pt idx="148">
                  <c:v>0.98488888888888926</c:v>
                </c:pt>
                <c:pt idx="149">
                  <c:v>0.98577777777777831</c:v>
                </c:pt>
                <c:pt idx="150">
                  <c:v>0.98666666666666691</c:v>
                </c:pt>
                <c:pt idx="151">
                  <c:v>0.98755555555555596</c:v>
                </c:pt>
                <c:pt idx="152">
                  <c:v>0.98844444444444479</c:v>
                </c:pt>
                <c:pt idx="153">
                  <c:v>0.98933333333333384</c:v>
                </c:pt>
                <c:pt idx="154">
                  <c:v>0.99022222222222256</c:v>
                </c:pt>
                <c:pt idx="155">
                  <c:v>0.99111111111111161</c:v>
                </c:pt>
                <c:pt idx="156">
                  <c:v>0.99200000000000044</c:v>
                </c:pt>
                <c:pt idx="157">
                  <c:v>0.99288888888888926</c:v>
                </c:pt>
                <c:pt idx="158">
                  <c:v>0.99377777777777809</c:v>
                </c:pt>
                <c:pt idx="159">
                  <c:v>0.99466666666666714</c:v>
                </c:pt>
                <c:pt idx="160">
                  <c:v>0.99555555555555597</c:v>
                </c:pt>
                <c:pt idx="161">
                  <c:v>0.99644444444444491</c:v>
                </c:pt>
                <c:pt idx="162">
                  <c:v>0.99733333333333374</c:v>
                </c:pt>
                <c:pt idx="163">
                  <c:v>0.99822222222222257</c:v>
                </c:pt>
                <c:pt idx="164">
                  <c:v>0.99911111111111139</c:v>
                </c:pt>
                <c:pt idx="165">
                  <c:v>1.0000000000000004</c:v>
                </c:pt>
                <c:pt idx="166">
                  <c:v>1.0008888888888892</c:v>
                </c:pt>
                <c:pt idx="167">
                  <c:v>1.0017777777777783</c:v>
                </c:pt>
                <c:pt idx="168">
                  <c:v>1.002666666666667</c:v>
                </c:pt>
                <c:pt idx="169">
                  <c:v>1.0035555555555562</c:v>
                </c:pt>
                <c:pt idx="170">
                  <c:v>1.0044444444444447</c:v>
                </c:pt>
                <c:pt idx="171">
                  <c:v>1.0053333333333339</c:v>
                </c:pt>
                <c:pt idx="172">
                  <c:v>1.0062222222222226</c:v>
                </c:pt>
                <c:pt idx="173">
                  <c:v>1.0071111111111115</c:v>
                </c:pt>
                <c:pt idx="174">
                  <c:v>1.0080000000000005</c:v>
                </c:pt>
                <c:pt idx="175">
                  <c:v>1.0088888888888894</c:v>
                </c:pt>
                <c:pt idx="176">
                  <c:v>1.0097777777777783</c:v>
                </c:pt>
                <c:pt idx="177">
                  <c:v>1.010666666666667</c:v>
                </c:pt>
                <c:pt idx="178">
                  <c:v>1.011555555555556</c:v>
                </c:pt>
                <c:pt idx="179">
                  <c:v>1.0124444444444449</c:v>
                </c:pt>
                <c:pt idx="180">
                  <c:v>1.0133333333333336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0B-40DF-8D0E-F96E5B937A7C}"/>
            </c:ext>
          </c:extLst>
        </c:ser>
        <c:ser>
          <c:idx val="1"/>
          <c:order val="1"/>
          <c:tx>
            <c:strRef>
              <c:f>Sheet1!$C$11</c:f>
              <c:strCache>
                <c:ptCount val="1"/>
                <c:pt idx="0">
                  <c:v>Load Line (mA)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Sheet1!$A$12:$A$192</c:f>
              <c:numCache>
                <c:formatCode>General</c:formatCode>
                <c:ptCount val="18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</c:numCache>
            </c:numRef>
          </c:xVal>
          <c:yVal>
            <c:numRef>
              <c:f>Sheet1!$C$12:$C$192</c:f>
              <c:numCache>
                <c:formatCode>General</c:formatCode>
                <c:ptCount val="181"/>
                <c:pt idx="0">
                  <c:v>1.7999999999999998</c:v>
                </c:pt>
                <c:pt idx="1">
                  <c:v>1.79</c:v>
                </c:pt>
                <c:pt idx="2">
                  <c:v>1.78</c:v>
                </c:pt>
                <c:pt idx="3">
                  <c:v>1.77</c:v>
                </c:pt>
                <c:pt idx="4">
                  <c:v>1.76</c:v>
                </c:pt>
                <c:pt idx="5">
                  <c:v>1.75</c:v>
                </c:pt>
                <c:pt idx="6">
                  <c:v>1.74</c:v>
                </c:pt>
                <c:pt idx="7">
                  <c:v>1.73</c:v>
                </c:pt>
                <c:pt idx="8">
                  <c:v>1.72</c:v>
                </c:pt>
                <c:pt idx="9">
                  <c:v>1.71</c:v>
                </c:pt>
                <c:pt idx="10">
                  <c:v>1.7</c:v>
                </c:pt>
                <c:pt idx="11">
                  <c:v>1.69</c:v>
                </c:pt>
                <c:pt idx="12">
                  <c:v>1.68</c:v>
                </c:pt>
                <c:pt idx="13">
                  <c:v>1.67</c:v>
                </c:pt>
                <c:pt idx="14">
                  <c:v>1.6600000000000001</c:v>
                </c:pt>
                <c:pt idx="15">
                  <c:v>1.6500000000000001</c:v>
                </c:pt>
                <c:pt idx="16">
                  <c:v>1.6400000000000001</c:v>
                </c:pt>
                <c:pt idx="17">
                  <c:v>1.6300000000000001</c:v>
                </c:pt>
                <c:pt idx="18">
                  <c:v>1.62</c:v>
                </c:pt>
                <c:pt idx="19">
                  <c:v>1.61</c:v>
                </c:pt>
                <c:pt idx="20">
                  <c:v>1.6</c:v>
                </c:pt>
                <c:pt idx="21">
                  <c:v>1.59</c:v>
                </c:pt>
                <c:pt idx="22">
                  <c:v>1.58</c:v>
                </c:pt>
                <c:pt idx="23">
                  <c:v>1.57</c:v>
                </c:pt>
                <c:pt idx="24">
                  <c:v>1.5599999999999998</c:v>
                </c:pt>
                <c:pt idx="25">
                  <c:v>1.5499999999999998</c:v>
                </c:pt>
                <c:pt idx="26">
                  <c:v>1.54</c:v>
                </c:pt>
                <c:pt idx="27">
                  <c:v>1.53</c:v>
                </c:pt>
                <c:pt idx="28">
                  <c:v>1.52</c:v>
                </c:pt>
                <c:pt idx="29">
                  <c:v>1.51</c:v>
                </c:pt>
                <c:pt idx="30">
                  <c:v>1.5</c:v>
                </c:pt>
                <c:pt idx="31">
                  <c:v>1.49</c:v>
                </c:pt>
                <c:pt idx="32">
                  <c:v>1.48</c:v>
                </c:pt>
                <c:pt idx="33">
                  <c:v>1.47</c:v>
                </c:pt>
                <c:pt idx="34">
                  <c:v>1.46</c:v>
                </c:pt>
                <c:pt idx="35">
                  <c:v>1.45</c:v>
                </c:pt>
                <c:pt idx="36">
                  <c:v>1.44</c:v>
                </c:pt>
                <c:pt idx="37">
                  <c:v>1.4299999999999997</c:v>
                </c:pt>
                <c:pt idx="38">
                  <c:v>1.4199999999999997</c:v>
                </c:pt>
                <c:pt idx="39">
                  <c:v>1.41</c:v>
                </c:pt>
                <c:pt idx="40">
                  <c:v>1.4</c:v>
                </c:pt>
                <c:pt idx="41">
                  <c:v>1.39</c:v>
                </c:pt>
                <c:pt idx="42">
                  <c:v>1.38</c:v>
                </c:pt>
                <c:pt idx="43">
                  <c:v>1.3699999999999999</c:v>
                </c:pt>
                <c:pt idx="44">
                  <c:v>1.3599999999999999</c:v>
                </c:pt>
                <c:pt idx="45">
                  <c:v>1.3499999999999999</c:v>
                </c:pt>
                <c:pt idx="46">
                  <c:v>1.3399999999999999</c:v>
                </c:pt>
                <c:pt idx="47">
                  <c:v>1.3299999999999998</c:v>
                </c:pt>
                <c:pt idx="48">
                  <c:v>1.3199999999999998</c:v>
                </c:pt>
                <c:pt idx="49">
                  <c:v>1.3099999999999998</c:v>
                </c:pt>
                <c:pt idx="50">
                  <c:v>1.2999999999999996</c:v>
                </c:pt>
                <c:pt idx="51">
                  <c:v>1.2899999999999998</c:v>
                </c:pt>
                <c:pt idx="52">
                  <c:v>1.2799999999999998</c:v>
                </c:pt>
                <c:pt idx="53">
                  <c:v>1.2699999999999998</c:v>
                </c:pt>
                <c:pt idx="54">
                  <c:v>1.2599999999999998</c:v>
                </c:pt>
                <c:pt idx="55">
                  <c:v>1.2499999999999998</c:v>
                </c:pt>
                <c:pt idx="56">
                  <c:v>1.2399999999999998</c:v>
                </c:pt>
                <c:pt idx="57">
                  <c:v>1.2299999999999998</c:v>
                </c:pt>
                <c:pt idx="58">
                  <c:v>1.2199999999999998</c:v>
                </c:pt>
                <c:pt idx="59">
                  <c:v>1.2099999999999997</c:v>
                </c:pt>
                <c:pt idx="60">
                  <c:v>1.1999999999999997</c:v>
                </c:pt>
                <c:pt idx="61">
                  <c:v>1.1899999999999997</c:v>
                </c:pt>
                <c:pt idx="62">
                  <c:v>1.1799999999999995</c:v>
                </c:pt>
                <c:pt idx="63">
                  <c:v>1.1699999999999995</c:v>
                </c:pt>
                <c:pt idx="64">
                  <c:v>1.1599999999999997</c:v>
                </c:pt>
                <c:pt idx="65">
                  <c:v>1.1499999999999997</c:v>
                </c:pt>
                <c:pt idx="66">
                  <c:v>1.1399999999999997</c:v>
                </c:pt>
                <c:pt idx="67">
                  <c:v>1.1299999999999997</c:v>
                </c:pt>
                <c:pt idx="68">
                  <c:v>1.1199999999999997</c:v>
                </c:pt>
                <c:pt idx="69">
                  <c:v>1.1099999999999997</c:v>
                </c:pt>
                <c:pt idx="70">
                  <c:v>1.0999999999999996</c:v>
                </c:pt>
                <c:pt idx="71">
                  <c:v>1.0899999999999996</c:v>
                </c:pt>
                <c:pt idx="72">
                  <c:v>1.0799999999999996</c:v>
                </c:pt>
                <c:pt idx="73">
                  <c:v>1.0699999999999996</c:v>
                </c:pt>
                <c:pt idx="74">
                  <c:v>1.0599999999999996</c:v>
                </c:pt>
                <c:pt idx="75">
                  <c:v>1.0499999999999994</c:v>
                </c:pt>
                <c:pt idx="76">
                  <c:v>1.0399999999999996</c:v>
                </c:pt>
                <c:pt idx="77">
                  <c:v>1.0299999999999996</c:v>
                </c:pt>
                <c:pt idx="78">
                  <c:v>1.0199999999999996</c:v>
                </c:pt>
                <c:pt idx="79">
                  <c:v>1.0099999999999996</c:v>
                </c:pt>
                <c:pt idx="80">
                  <c:v>0.99999999999999956</c:v>
                </c:pt>
                <c:pt idx="81">
                  <c:v>0.98999999999999955</c:v>
                </c:pt>
                <c:pt idx="82">
                  <c:v>0.97999999999999954</c:v>
                </c:pt>
                <c:pt idx="83">
                  <c:v>0.96999999999999953</c:v>
                </c:pt>
                <c:pt idx="84">
                  <c:v>0.95999999999999941</c:v>
                </c:pt>
                <c:pt idx="85">
                  <c:v>0.94999999999999951</c:v>
                </c:pt>
                <c:pt idx="86">
                  <c:v>0.9399999999999995</c:v>
                </c:pt>
                <c:pt idx="87">
                  <c:v>0.92999999999999949</c:v>
                </c:pt>
                <c:pt idx="88">
                  <c:v>0.91999999999999948</c:v>
                </c:pt>
                <c:pt idx="89">
                  <c:v>0.90999999999999948</c:v>
                </c:pt>
                <c:pt idx="90">
                  <c:v>0.89999999999999947</c:v>
                </c:pt>
                <c:pt idx="91">
                  <c:v>0.88999999999999935</c:v>
                </c:pt>
                <c:pt idx="92">
                  <c:v>0.87999999999999945</c:v>
                </c:pt>
                <c:pt idx="93">
                  <c:v>0.86999999999999944</c:v>
                </c:pt>
                <c:pt idx="94">
                  <c:v>0.85999999999999943</c:v>
                </c:pt>
                <c:pt idx="95">
                  <c:v>0.84999999999999942</c:v>
                </c:pt>
                <c:pt idx="96">
                  <c:v>0.83999999999999941</c:v>
                </c:pt>
                <c:pt idx="97">
                  <c:v>0.82999999999999929</c:v>
                </c:pt>
                <c:pt idx="98">
                  <c:v>0.8199999999999994</c:v>
                </c:pt>
                <c:pt idx="99">
                  <c:v>0.80999999999999939</c:v>
                </c:pt>
                <c:pt idx="100">
                  <c:v>0.79999999999999938</c:v>
                </c:pt>
                <c:pt idx="101">
                  <c:v>0.78999999999999937</c:v>
                </c:pt>
                <c:pt idx="102">
                  <c:v>0.77999999999999936</c:v>
                </c:pt>
                <c:pt idx="103">
                  <c:v>0.76999999999999924</c:v>
                </c:pt>
                <c:pt idx="104">
                  <c:v>0.75999999999999934</c:v>
                </c:pt>
                <c:pt idx="105">
                  <c:v>0.74999999999999933</c:v>
                </c:pt>
                <c:pt idx="106">
                  <c:v>0.73999999999999932</c:v>
                </c:pt>
                <c:pt idx="107">
                  <c:v>0.72999999999999932</c:v>
                </c:pt>
                <c:pt idx="108">
                  <c:v>0.71999999999999931</c:v>
                </c:pt>
                <c:pt idx="109">
                  <c:v>0.7099999999999993</c:v>
                </c:pt>
                <c:pt idx="110">
                  <c:v>0.69999999999999929</c:v>
                </c:pt>
                <c:pt idx="111">
                  <c:v>0.68999999999999928</c:v>
                </c:pt>
                <c:pt idx="112">
                  <c:v>0.67999999999999927</c:v>
                </c:pt>
                <c:pt idx="113">
                  <c:v>0.66999999999999926</c:v>
                </c:pt>
                <c:pt idx="114">
                  <c:v>0.65999999999999925</c:v>
                </c:pt>
                <c:pt idx="115">
                  <c:v>0.64999999999999925</c:v>
                </c:pt>
                <c:pt idx="116">
                  <c:v>0.63999999999999913</c:v>
                </c:pt>
                <c:pt idx="117">
                  <c:v>0.62999999999999923</c:v>
                </c:pt>
                <c:pt idx="118">
                  <c:v>0.61999999999999922</c:v>
                </c:pt>
                <c:pt idx="119">
                  <c:v>0.60999999999999921</c:v>
                </c:pt>
                <c:pt idx="120">
                  <c:v>0.5999999999999992</c:v>
                </c:pt>
                <c:pt idx="121">
                  <c:v>0.58999999999999919</c:v>
                </c:pt>
                <c:pt idx="122">
                  <c:v>0.57999999999999907</c:v>
                </c:pt>
                <c:pt idx="123">
                  <c:v>0.56999999999999917</c:v>
                </c:pt>
                <c:pt idx="124">
                  <c:v>0.55999999999999917</c:v>
                </c:pt>
                <c:pt idx="125">
                  <c:v>0.54999999999999916</c:v>
                </c:pt>
                <c:pt idx="126">
                  <c:v>0.53999999999999915</c:v>
                </c:pt>
                <c:pt idx="127">
                  <c:v>0.52999999999999914</c:v>
                </c:pt>
                <c:pt idx="128">
                  <c:v>0.51999999999999913</c:v>
                </c:pt>
                <c:pt idx="129">
                  <c:v>0.50999999999999912</c:v>
                </c:pt>
                <c:pt idx="130">
                  <c:v>0.49999999999999911</c:v>
                </c:pt>
                <c:pt idx="131">
                  <c:v>0.4899999999999991</c:v>
                </c:pt>
                <c:pt idx="132">
                  <c:v>0.47999999999999909</c:v>
                </c:pt>
                <c:pt idx="133">
                  <c:v>0.46999999999999903</c:v>
                </c:pt>
                <c:pt idx="134">
                  <c:v>0.45999999999999908</c:v>
                </c:pt>
                <c:pt idx="135">
                  <c:v>0.44999999999999907</c:v>
                </c:pt>
                <c:pt idx="136">
                  <c:v>0.439999999999999</c:v>
                </c:pt>
                <c:pt idx="137">
                  <c:v>0.42999999999999905</c:v>
                </c:pt>
                <c:pt idx="138">
                  <c:v>0.41999999999999904</c:v>
                </c:pt>
                <c:pt idx="139">
                  <c:v>0.40999999999999903</c:v>
                </c:pt>
                <c:pt idx="140">
                  <c:v>0.39999999999999902</c:v>
                </c:pt>
                <c:pt idx="141">
                  <c:v>0.38999999999999901</c:v>
                </c:pt>
                <c:pt idx="142">
                  <c:v>0.37999999999999901</c:v>
                </c:pt>
                <c:pt idx="143">
                  <c:v>0.369999999999999</c:v>
                </c:pt>
                <c:pt idx="144">
                  <c:v>0.35999999999999899</c:v>
                </c:pt>
                <c:pt idx="145">
                  <c:v>0.34999999999999898</c:v>
                </c:pt>
                <c:pt idx="146">
                  <c:v>0.33999999999999897</c:v>
                </c:pt>
                <c:pt idx="147">
                  <c:v>0.32999999999999896</c:v>
                </c:pt>
                <c:pt idx="148">
                  <c:v>0.31999999999999895</c:v>
                </c:pt>
                <c:pt idx="149">
                  <c:v>0.30999999999999894</c:v>
                </c:pt>
                <c:pt idx="150">
                  <c:v>0.29999999999999893</c:v>
                </c:pt>
                <c:pt idx="151">
                  <c:v>0.28999999999999893</c:v>
                </c:pt>
                <c:pt idx="152">
                  <c:v>0.27999999999999886</c:v>
                </c:pt>
                <c:pt idx="153">
                  <c:v>0.26999999999999891</c:v>
                </c:pt>
                <c:pt idx="154">
                  <c:v>0.2599999999999989</c:v>
                </c:pt>
                <c:pt idx="155">
                  <c:v>0.24999999999999886</c:v>
                </c:pt>
                <c:pt idx="156">
                  <c:v>0.23999999999999885</c:v>
                </c:pt>
                <c:pt idx="157">
                  <c:v>0.22999999999999887</c:v>
                </c:pt>
                <c:pt idx="158">
                  <c:v>0.21999999999999886</c:v>
                </c:pt>
                <c:pt idx="159">
                  <c:v>0.20999999999999883</c:v>
                </c:pt>
                <c:pt idx="160">
                  <c:v>0.19999999999999885</c:v>
                </c:pt>
                <c:pt idx="161">
                  <c:v>0.18999999999999884</c:v>
                </c:pt>
                <c:pt idx="162">
                  <c:v>0.17999999999999883</c:v>
                </c:pt>
                <c:pt idx="163">
                  <c:v>0.16999999999999882</c:v>
                </c:pt>
                <c:pt idx="164">
                  <c:v>0.15999999999999881</c:v>
                </c:pt>
                <c:pt idx="165">
                  <c:v>0.1499999999999988</c:v>
                </c:pt>
                <c:pt idx="166">
                  <c:v>0.13999999999999879</c:v>
                </c:pt>
                <c:pt idx="167">
                  <c:v>0.12999999999999878</c:v>
                </c:pt>
                <c:pt idx="168">
                  <c:v>0.11999999999999876</c:v>
                </c:pt>
                <c:pt idx="169">
                  <c:v>0.10999999999999877</c:v>
                </c:pt>
                <c:pt idx="170">
                  <c:v>9.9999999999998757E-2</c:v>
                </c:pt>
                <c:pt idx="171">
                  <c:v>8.9999999999998748E-2</c:v>
                </c:pt>
                <c:pt idx="172">
                  <c:v>7.9999999999998725E-2</c:v>
                </c:pt>
                <c:pt idx="173">
                  <c:v>6.999999999999873E-2</c:v>
                </c:pt>
                <c:pt idx="174">
                  <c:v>5.9999999999998721E-2</c:v>
                </c:pt>
                <c:pt idx="175">
                  <c:v>4.9999999999998712E-2</c:v>
                </c:pt>
                <c:pt idx="176">
                  <c:v>3.9999999999998703E-2</c:v>
                </c:pt>
                <c:pt idx="177">
                  <c:v>2.9999999999998691E-2</c:v>
                </c:pt>
                <c:pt idx="178">
                  <c:v>1.9999999999998685E-2</c:v>
                </c:pt>
                <c:pt idx="179">
                  <c:v>9.9999999999986766E-3</c:v>
                </c:pt>
                <c:pt idx="180">
                  <c:v>-1.3322676295501878E-15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0B-40DF-8D0E-F96E5B937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304568"/>
        <c:axId val="546304896"/>
      </c:scatterChart>
      <c:valAx>
        <c:axId val="546304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304896"/>
        <c:crosses val="autoZero"/>
        <c:crossBetween val="midCat"/>
      </c:valAx>
      <c:valAx>
        <c:axId val="54630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304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145675</xdr:colOff>
      <xdr:row>4</xdr:row>
      <xdr:rowOff>168088</xdr:rowOff>
    </xdr:from>
    <xdr:to>
      <xdr:col>15</xdr:col>
      <xdr:colOff>515470</xdr:colOff>
      <xdr:row>28</xdr:row>
      <xdr:rowOff>11206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90DA1A-EC5E-4C44-B950-D16879390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2"/>
  <sheetViews>
    <sheetView tabSelected="1" zoomScale="85" zoomScaleNormal="85" workbookViewId="0">
      <selection activeCell="S21" sqref="S21"/>
    </sheetView>
  </sheetViews>
  <sheetFormatPr defaultRowHeight="15" x14ac:dyDescent="0.25"/>
  <cols>
    <col min="2" max="2" width="12.28515625" bestFit="1" customWidth="1"/>
    <col min="3" max="3" width="13.85546875" customWidth="1"/>
    <col min="4" max="4" width="12.28515625" bestFit="1" customWidth="1"/>
  </cols>
  <sheetData>
    <row r="2" spans="1:5" x14ac:dyDescent="0.25">
      <c r="A2" s="9" t="s">
        <v>0</v>
      </c>
      <c r="B2" s="5">
        <v>2.0000000000000001E-4</v>
      </c>
      <c r="D2" s="12" t="s">
        <v>5</v>
      </c>
      <c r="E2" s="8">
        <v>1000</v>
      </c>
    </row>
    <row r="3" spans="1:5" x14ac:dyDescent="0.25">
      <c r="A3" s="10" t="s">
        <v>1</v>
      </c>
      <c r="B3" s="4">
        <v>0.4</v>
      </c>
    </row>
    <row r="4" spans="1:5" x14ac:dyDescent="0.25">
      <c r="A4" s="10" t="s">
        <v>2</v>
      </c>
      <c r="B4" s="6">
        <v>10</v>
      </c>
    </row>
    <row r="5" spans="1:5" x14ac:dyDescent="0.25">
      <c r="A5" s="10" t="s">
        <v>3</v>
      </c>
      <c r="B5" s="6">
        <v>0.18</v>
      </c>
    </row>
    <row r="6" spans="1:5" x14ac:dyDescent="0.25">
      <c r="A6" s="10" t="s">
        <v>4</v>
      </c>
      <c r="B6" s="6">
        <v>1.8</v>
      </c>
    </row>
    <row r="7" spans="1:5" x14ac:dyDescent="0.25">
      <c r="A7" s="10" t="s">
        <v>6</v>
      </c>
      <c r="B7" s="6">
        <v>0.8</v>
      </c>
    </row>
    <row r="8" spans="1:5" x14ac:dyDescent="0.25">
      <c r="A8" s="10" t="s">
        <v>7</v>
      </c>
      <c r="B8" s="6">
        <f>VGS-VTHN</f>
        <v>0.4</v>
      </c>
    </row>
    <row r="9" spans="1:5" x14ac:dyDescent="0.25">
      <c r="A9" s="11" t="s">
        <v>8</v>
      </c>
      <c r="B9" s="7">
        <v>0.1</v>
      </c>
    </row>
    <row r="11" spans="1:5" x14ac:dyDescent="0.25">
      <c r="A11" s="13" t="s">
        <v>9</v>
      </c>
      <c r="B11" s="13" t="s">
        <v>10</v>
      </c>
      <c r="C11" s="13" t="s">
        <v>11</v>
      </c>
    </row>
    <row r="12" spans="1:5" x14ac:dyDescent="0.25">
      <c r="A12" s="2">
        <v>0</v>
      </c>
      <c r="B12" s="3">
        <f>(KPn*(W/L)*((VGS-VTHN)*A12-(A12^2/2))*(A12&lt;VDS_sat) + 0.5*KPn*(W/L)*((VGS-VTHN)^2)*(1+lambda*(A12-VDS_sat))*(A12&gt;=VDS_sat))/0.001</f>
        <v>0</v>
      </c>
      <c r="C12" s="3">
        <f>(VDD-A12)/RD/0.001</f>
        <v>1.7999999999999998</v>
      </c>
    </row>
    <row r="13" spans="1:5" x14ac:dyDescent="0.25">
      <c r="A13" s="2">
        <f>A12+0.01</f>
        <v>0.01</v>
      </c>
      <c r="B13" s="3">
        <f>(KPn*(W/L)*((VGS-VTHN)*A13-(A13^2/2))*(A13&lt;VDS_sat) + 0.5*KPn*(W/L)*((VGS-VTHN)^2)*(1+lambda*(A13-VDS_sat))*(A13&gt;=VDS_sat))/0.001</f>
        <v>4.3888888888888894E-2</v>
      </c>
      <c r="C13" s="3">
        <f>(VDD-A13)/RD/0.001</f>
        <v>1.79</v>
      </c>
    </row>
    <row r="14" spans="1:5" x14ac:dyDescent="0.25">
      <c r="A14" s="2">
        <f t="shared" ref="A14:A77" si="0">A13+0.01</f>
        <v>0.02</v>
      </c>
      <c r="B14" s="3">
        <f>(KPn*(W/L)*((VGS-VTHN)*A14-(A14^2/2))*(A14&lt;VDS_sat) + 0.5*KPn*(W/L)*((VGS-VTHN)^2)*(1+lambda*(A14-VDS_sat))*(A14&gt;=VDS_sat))/0.001</f>
        <v>8.6666666666666684E-2</v>
      </c>
      <c r="C14" s="3">
        <f>(VDD-A14)/RD/0.001</f>
        <v>1.78</v>
      </c>
    </row>
    <row r="15" spans="1:5" x14ac:dyDescent="0.25">
      <c r="A15" s="2">
        <f t="shared" si="0"/>
        <v>0.03</v>
      </c>
      <c r="B15" s="3">
        <f>(KPn*(W/L)*((VGS-VTHN)*A15-(A15^2/2))*(A15&lt;VDS_sat) + 0.5*KPn*(W/L)*((VGS-VTHN)^2)*(1+lambda*(A15-VDS_sat))*(A15&gt;=VDS_sat))/0.001</f>
        <v>0.12833333333333333</v>
      </c>
      <c r="C15" s="3">
        <f>(VDD-A15)/RD/0.001</f>
        <v>1.77</v>
      </c>
    </row>
    <row r="16" spans="1:5" x14ac:dyDescent="0.25">
      <c r="A16" s="2">
        <f t="shared" si="0"/>
        <v>0.04</v>
      </c>
      <c r="B16" s="3">
        <f>(KPn*(W/L)*((VGS-VTHN)*A16-(A16^2/2))*(A16&lt;VDS_sat) + 0.5*KPn*(W/L)*((VGS-VTHN)^2)*(1+lambda*(A16-VDS_sat))*(A16&gt;=VDS_sat))/0.001</f>
        <v>0.16888888888888889</v>
      </c>
      <c r="C16" s="3">
        <f>(VDD-A16)/RD/0.001</f>
        <v>1.76</v>
      </c>
    </row>
    <row r="17" spans="1:3" x14ac:dyDescent="0.25">
      <c r="A17" s="2">
        <f t="shared" si="0"/>
        <v>0.05</v>
      </c>
      <c r="B17" s="3">
        <f>(KPn*(W/L)*((VGS-VTHN)*A17-(A17^2/2))*(A17&lt;VDS_sat) + 0.5*KPn*(W/L)*((VGS-VTHN)^2)*(1+lambda*(A17-VDS_sat))*(A17&gt;=VDS_sat))/0.001</f>
        <v>0.20833333333333337</v>
      </c>
      <c r="C17" s="3">
        <f>(VDD-A17)/RD/0.001</f>
        <v>1.75</v>
      </c>
    </row>
    <row r="18" spans="1:3" x14ac:dyDescent="0.25">
      <c r="A18" s="2">
        <f t="shared" si="0"/>
        <v>6.0000000000000005E-2</v>
      </c>
      <c r="B18" s="3">
        <f>(KPn*(W/L)*((VGS-VTHN)*A18-(A18^2/2))*(A18&lt;VDS_sat) + 0.5*KPn*(W/L)*((VGS-VTHN)^2)*(1+lambda*(A18-VDS_sat))*(A18&gt;=VDS_sat))/0.001</f>
        <v>0.24666666666666673</v>
      </c>
      <c r="C18" s="3">
        <f>(VDD-A18)/RD/0.001</f>
        <v>1.74</v>
      </c>
    </row>
    <row r="19" spans="1:3" x14ac:dyDescent="0.25">
      <c r="A19" s="2">
        <f t="shared" si="0"/>
        <v>7.0000000000000007E-2</v>
      </c>
      <c r="B19" s="3">
        <f>(KPn*(W/L)*((VGS-VTHN)*A19-(A19^2/2))*(A19&lt;VDS_sat) + 0.5*KPn*(W/L)*((VGS-VTHN)^2)*(1+lambda*(A19-VDS_sat))*(A19&gt;=VDS_sat))/0.001</f>
        <v>0.28388888888888891</v>
      </c>
      <c r="C19" s="3">
        <f>(VDD-A19)/RD/0.001</f>
        <v>1.73</v>
      </c>
    </row>
    <row r="20" spans="1:3" x14ac:dyDescent="0.25">
      <c r="A20" s="2">
        <f t="shared" si="0"/>
        <v>0.08</v>
      </c>
      <c r="B20" s="3">
        <f>(KPn*(W/L)*((VGS-VTHN)*A20-(A20^2/2))*(A20&lt;VDS_sat) + 0.5*KPn*(W/L)*((VGS-VTHN)^2)*(1+lambda*(A20-VDS_sat))*(A20&gt;=VDS_sat))/0.001</f>
        <v>0.32</v>
      </c>
      <c r="C20" s="3">
        <f>(VDD-A20)/RD/0.001</f>
        <v>1.72</v>
      </c>
    </row>
    <row r="21" spans="1:3" x14ac:dyDescent="0.25">
      <c r="A21" s="2">
        <f t="shared" si="0"/>
        <v>0.09</v>
      </c>
      <c r="B21" s="3">
        <f>(KPn*(W/L)*((VGS-VTHN)*A21-(A21^2/2))*(A21&lt;VDS_sat) + 0.5*KPn*(W/L)*((VGS-VTHN)^2)*(1+lambda*(A21-VDS_sat))*(A21&gt;=VDS_sat))/0.001</f>
        <v>0.35499999999999998</v>
      </c>
      <c r="C21" s="3">
        <f>(VDD-A21)/RD/0.001</f>
        <v>1.71</v>
      </c>
    </row>
    <row r="22" spans="1:3" x14ac:dyDescent="0.25">
      <c r="A22" s="2">
        <f t="shared" si="0"/>
        <v>9.9999999999999992E-2</v>
      </c>
      <c r="B22" s="3">
        <f>(KPn*(W/L)*((VGS-VTHN)*A22-(A22^2/2))*(A22&lt;VDS_sat) + 0.5*KPn*(W/L)*((VGS-VTHN)^2)*(1+lambda*(A22-VDS_sat))*(A22&gt;=VDS_sat))/0.001</f>
        <v>0.3888888888888889</v>
      </c>
      <c r="C22" s="3">
        <f>(VDD-A22)/RD/0.001</f>
        <v>1.7</v>
      </c>
    </row>
    <row r="23" spans="1:3" x14ac:dyDescent="0.25">
      <c r="A23" s="2">
        <f t="shared" si="0"/>
        <v>0.10999999999999999</v>
      </c>
      <c r="B23" s="3">
        <f>(KPn*(W/L)*((VGS-VTHN)*A23-(A23^2/2))*(A23&lt;VDS_sat) + 0.5*KPn*(W/L)*((VGS-VTHN)^2)*(1+lambda*(A23-VDS_sat))*(A23&gt;=VDS_sat))/0.001</f>
        <v>0.42166666666666663</v>
      </c>
      <c r="C23" s="3">
        <f>(VDD-A23)/RD/0.001</f>
        <v>1.69</v>
      </c>
    </row>
    <row r="24" spans="1:3" x14ac:dyDescent="0.25">
      <c r="A24" s="2">
        <f t="shared" si="0"/>
        <v>0.11999999999999998</v>
      </c>
      <c r="B24" s="3">
        <f>(KPn*(W/L)*((VGS-VTHN)*A24-(A24^2/2))*(A24&lt;VDS_sat) + 0.5*KPn*(W/L)*((VGS-VTHN)^2)*(1+lambda*(A24-VDS_sat))*(A24&gt;=VDS_sat))/0.001</f>
        <v>0.45333333333333331</v>
      </c>
      <c r="C24" s="3">
        <f>(VDD-A24)/RD/0.001</f>
        <v>1.68</v>
      </c>
    </row>
    <row r="25" spans="1:3" x14ac:dyDescent="0.25">
      <c r="A25" s="2">
        <f t="shared" si="0"/>
        <v>0.12999999999999998</v>
      </c>
      <c r="B25" s="3">
        <f>(KPn*(W/L)*((VGS-VTHN)*A25-(A25^2/2))*(A25&lt;VDS_sat) + 0.5*KPn*(W/L)*((VGS-VTHN)^2)*(1+lambda*(A25-VDS_sat))*(A25&gt;=VDS_sat))/0.001</f>
        <v>0.48388888888888876</v>
      </c>
      <c r="C25" s="3">
        <f>(VDD-A25)/RD/0.001</f>
        <v>1.67</v>
      </c>
    </row>
    <row r="26" spans="1:3" x14ac:dyDescent="0.25">
      <c r="A26" s="2">
        <f t="shared" si="0"/>
        <v>0.13999999999999999</v>
      </c>
      <c r="B26" s="3">
        <f>(KPn*(W/L)*((VGS-VTHN)*A26-(A26^2/2))*(A26&lt;VDS_sat) + 0.5*KPn*(W/L)*((VGS-VTHN)^2)*(1+lambda*(A26-VDS_sat))*(A26&gt;=VDS_sat))/0.001</f>
        <v>0.51333333333333331</v>
      </c>
      <c r="C26" s="3">
        <f>(VDD-A26)/RD/0.001</f>
        <v>1.6600000000000001</v>
      </c>
    </row>
    <row r="27" spans="1:3" x14ac:dyDescent="0.25">
      <c r="A27" s="2">
        <f t="shared" si="0"/>
        <v>0.15</v>
      </c>
      <c r="B27" s="3">
        <f>(KPn*(W/L)*((VGS-VTHN)*A27-(A27^2/2))*(A27&lt;VDS_sat) + 0.5*KPn*(W/L)*((VGS-VTHN)^2)*(1+lambda*(A27-VDS_sat))*(A27&gt;=VDS_sat))/0.001</f>
        <v>0.54166666666666674</v>
      </c>
      <c r="C27" s="3">
        <f>(VDD-A27)/RD/0.001</f>
        <v>1.6500000000000001</v>
      </c>
    </row>
    <row r="28" spans="1:3" x14ac:dyDescent="0.25">
      <c r="A28" s="2">
        <f t="shared" si="0"/>
        <v>0.16</v>
      </c>
      <c r="B28" s="3">
        <f>(KPn*(W/L)*((VGS-VTHN)*A28-(A28^2/2))*(A28&lt;VDS_sat) + 0.5*KPn*(W/L)*((VGS-VTHN)^2)*(1+lambda*(A28-VDS_sat))*(A28&gt;=VDS_sat))/0.001</f>
        <v>0.568888888888889</v>
      </c>
      <c r="C28" s="3">
        <f>(VDD-A28)/RD/0.001</f>
        <v>1.6400000000000001</v>
      </c>
    </row>
    <row r="29" spans="1:3" x14ac:dyDescent="0.25">
      <c r="A29" s="2">
        <f t="shared" si="0"/>
        <v>0.17</v>
      </c>
      <c r="B29" s="3">
        <f>(KPn*(W/L)*((VGS-VTHN)*A29-(A29^2/2))*(A29&lt;VDS_sat) + 0.5*KPn*(W/L)*((VGS-VTHN)^2)*(1+lambda*(A29-VDS_sat))*(A29&gt;=VDS_sat))/0.001</f>
        <v>0.59500000000000008</v>
      </c>
      <c r="C29" s="3">
        <f>(VDD-A29)/RD/0.001</f>
        <v>1.6300000000000001</v>
      </c>
    </row>
    <row r="30" spans="1:3" x14ac:dyDescent="0.25">
      <c r="A30" s="2">
        <f t="shared" si="0"/>
        <v>0.18000000000000002</v>
      </c>
      <c r="B30" s="3">
        <f>(KPn*(W/L)*((VGS-VTHN)*A30-(A30^2/2))*(A30&lt;VDS_sat) + 0.5*KPn*(W/L)*((VGS-VTHN)^2)*(1+lambda*(A30-VDS_sat))*(A30&gt;=VDS_sat))/0.001</f>
        <v>0.62</v>
      </c>
      <c r="C30" s="3">
        <f>(VDD-A30)/RD/0.001</f>
        <v>1.62</v>
      </c>
    </row>
    <row r="31" spans="1:3" x14ac:dyDescent="0.25">
      <c r="A31" s="2">
        <f t="shared" si="0"/>
        <v>0.19000000000000003</v>
      </c>
      <c r="B31" s="3">
        <f>(KPn*(W/L)*((VGS-VTHN)*A31-(A31^2/2))*(A31&lt;VDS_sat) + 0.5*KPn*(W/L)*((VGS-VTHN)^2)*(1+lambda*(A31-VDS_sat))*(A31&gt;=VDS_sat))/0.001</f>
        <v>0.64388888888888896</v>
      </c>
      <c r="C31" s="3">
        <f>(VDD-A31)/RD/0.001</f>
        <v>1.61</v>
      </c>
    </row>
    <row r="32" spans="1:3" x14ac:dyDescent="0.25">
      <c r="A32" s="2">
        <f t="shared" si="0"/>
        <v>0.20000000000000004</v>
      </c>
      <c r="B32" s="3">
        <f>(KPn*(W/L)*((VGS-VTHN)*A32-(A32^2/2))*(A32&lt;VDS_sat) + 0.5*KPn*(W/L)*((VGS-VTHN)^2)*(1+lambda*(A32-VDS_sat))*(A32&gt;=VDS_sat))/0.001</f>
        <v>0.66666666666666685</v>
      </c>
      <c r="C32" s="3">
        <f>(VDD-A32)/RD/0.001</f>
        <v>1.6</v>
      </c>
    </row>
    <row r="33" spans="1:3" x14ac:dyDescent="0.25">
      <c r="A33" s="2">
        <f t="shared" si="0"/>
        <v>0.21000000000000005</v>
      </c>
      <c r="B33" s="3">
        <f>(KPn*(W/L)*((VGS-VTHN)*A33-(A33^2/2))*(A33&lt;VDS_sat) + 0.5*KPn*(W/L)*((VGS-VTHN)^2)*(1+lambda*(A33-VDS_sat))*(A33&gt;=VDS_sat))/0.001</f>
        <v>0.68833333333333346</v>
      </c>
      <c r="C33" s="3">
        <f>(VDD-A33)/RD/0.001</f>
        <v>1.59</v>
      </c>
    </row>
    <row r="34" spans="1:3" x14ac:dyDescent="0.25">
      <c r="A34" s="2">
        <f t="shared" si="0"/>
        <v>0.22000000000000006</v>
      </c>
      <c r="B34" s="3">
        <f>(KPn*(W/L)*((VGS-VTHN)*A34-(A34^2/2))*(A34&lt;VDS_sat) + 0.5*KPn*(W/L)*((VGS-VTHN)^2)*(1+lambda*(A34-VDS_sat))*(A34&gt;=VDS_sat))/0.001</f>
        <v>0.70888888888888901</v>
      </c>
      <c r="C34" s="3">
        <f>(VDD-A34)/RD/0.001</f>
        <v>1.58</v>
      </c>
    </row>
    <row r="35" spans="1:3" x14ac:dyDescent="0.25">
      <c r="A35" s="2">
        <f t="shared" si="0"/>
        <v>0.23000000000000007</v>
      </c>
      <c r="B35" s="3">
        <f>(KPn*(W/L)*((VGS-VTHN)*A35-(A35^2/2))*(A35&lt;VDS_sat) + 0.5*KPn*(W/L)*((VGS-VTHN)^2)*(1+lambda*(A35-VDS_sat))*(A35&gt;=VDS_sat))/0.001</f>
        <v>0.72833333333333339</v>
      </c>
      <c r="C35" s="3">
        <f>(VDD-A35)/RD/0.001</f>
        <v>1.57</v>
      </c>
    </row>
    <row r="36" spans="1:3" x14ac:dyDescent="0.25">
      <c r="A36" s="2">
        <f t="shared" si="0"/>
        <v>0.24000000000000007</v>
      </c>
      <c r="B36" s="3">
        <f>(KPn*(W/L)*((VGS-VTHN)*A36-(A36^2/2))*(A36&lt;VDS_sat) + 0.5*KPn*(W/L)*((VGS-VTHN)^2)*(1+lambda*(A36-VDS_sat))*(A36&gt;=VDS_sat))/0.001</f>
        <v>0.74666666666666681</v>
      </c>
      <c r="C36" s="3">
        <f>(VDD-A36)/RD/0.001</f>
        <v>1.5599999999999998</v>
      </c>
    </row>
    <row r="37" spans="1:3" x14ac:dyDescent="0.25">
      <c r="A37" s="2">
        <f t="shared" si="0"/>
        <v>0.25000000000000006</v>
      </c>
      <c r="B37" s="3">
        <f>(KPn*(W/L)*((VGS-VTHN)*A37-(A37^2/2))*(A37&lt;VDS_sat) + 0.5*KPn*(W/L)*((VGS-VTHN)^2)*(1+lambda*(A37-VDS_sat))*(A37&gt;=VDS_sat))/0.001</f>
        <v>0.76388888888888917</v>
      </c>
      <c r="C37" s="3">
        <f>(VDD-A37)/RD/0.001</f>
        <v>1.5499999999999998</v>
      </c>
    </row>
    <row r="38" spans="1:3" x14ac:dyDescent="0.25">
      <c r="A38" s="2">
        <f t="shared" si="0"/>
        <v>0.26000000000000006</v>
      </c>
      <c r="B38" s="3">
        <f>(KPn*(W/L)*((VGS-VTHN)*A38-(A38^2/2))*(A38&lt;VDS_sat) + 0.5*KPn*(W/L)*((VGS-VTHN)^2)*(1+lambda*(A38-VDS_sat))*(A38&gt;=VDS_sat))/0.001</f>
        <v>0.78000000000000014</v>
      </c>
      <c r="C38" s="3">
        <f>(VDD-A38)/RD/0.001</f>
        <v>1.54</v>
      </c>
    </row>
    <row r="39" spans="1:3" x14ac:dyDescent="0.25">
      <c r="A39" s="2">
        <f t="shared" si="0"/>
        <v>0.27000000000000007</v>
      </c>
      <c r="B39" s="3">
        <f>(KPn*(W/L)*((VGS-VTHN)*A39-(A39^2/2))*(A39&lt;VDS_sat) + 0.5*KPn*(W/L)*((VGS-VTHN)^2)*(1+lambda*(A39-VDS_sat))*(A39&gt;=VDS_sat))/0.001</f>
        <v>0.79500000000000037</v>
      </c>
      <c r="C39" s="3">
        <f>(VDD-A39)/RD/0.001</f>
        <v>1.53</v>
      </c>
    </row>
    <row r="40" spans="1:3" x14ac:dyDescent="0.25">
      <c r="A40" s="2">
        <f t="shared" si="0"/>
        <v>0.28000000000000008</v>
      </c>
      <c r="B40" s="3">
        <f>(KPn*(W/L)*((VGS-VTHN)*A40-(A40^2/2))*(A40&lt;VDS_sat) + 0.5*KPn*(W/L)*((VGS-VTHN)^2)*(1+lambda*(A40-VDS_sat))*(A40&gt;=VDS_sat))/0.001</f>
        <v>0.80888888888888921</v>
      </c>
      <c r="C40" s="3">
        <f>(VDD-A40)/RD/0.001</f>
        <v>1.52</v>
      </c>
    </row>
    <row r="41" spans="1:3" x14ac:dyDescent="0.25">
      <c r="A41" s="2">
        <f t="shared" si="0"/>
        <v>0.29000000000000009</v>
      </c>
      <c r="B41" s="3">
        <f>(KPn*(W/L)*((VGS-VTHN)*A41-(A41^2/2))*(A41&lt;VDS_sat) + 0.5*KPn*(W/L)*((VGS-VTHN)^2)*(1+lambda*(A41-VDS_sat))*(A41&gt;=VDS_sat))/0.001</f>
        <v>0.82166666666666677</v>
      </c>
      <c r="C41" s="3">
        <f>(VDD-A41)/RD/0.001</f>
        <v>1.51</v>
      </c>
    </row>
    <row r="42" spans="1:3" x14ac:dyDescent="0.25">
      <c r="A42" s="2">
        <f t="shared" si="0"/>
        <v>0.3000000000000001</v>
      </c>
      <c r="B42" s="3">
        <f>(KPn*(W/L)*((VGS-VTHN)*A42-(A42^2/2))*(A42&lt;VDS_sat) + 0.5*KPn*(W/L)*((VGS-VTHN)^2)*(1+lambda*(A42-VDS_sat))*(A42&gt;=VDS_sat))/0.001</f>
        <v>0.83333333333333348</v>
      </c>
      <c r="C42" s="3">
        <f>(VDD-A42)/RD/0.001</f>
        <v>1.5</v>
      </c>
    </row>
    <row r="43" spans="1:3" x14ac:dyDescent="0.25">
      <c r="A43" s="2">
        <f t="shared" si="0"/>
        <v>0.31000000000000011</v>
      </c>
      <c r="B43" s="3">
        <f>(KPn*(W/L)*((VGS-VTHN)*A43-(A43^2/2))*(A43&lt;VDS_sat) + 0.5*KPn*(W/L)*((VGS-VTHN)^2)*(1+lambda*(A43-VDS_sat))*(A43&gt;=VDS_sat))/0.001</f>
        <v>0.84388888888888913</v>
      </c>
      <c r="C43" s="3">
        <f>(VDD-A43)/RD/0.001</f>
        <v>1.49</v>
      </c>
    </row>
    <row r="44" spans="1:3" x14ac:dyDescent="0.25">
      <c r="A44" s="2">
        <f t="shared" si="0"/>
        <v>0.32000000000000012</v>
      </c>
      <c r="B44" s="3">
        <f>(KPn*(W/L)*((VGS-VTHN)*A44-(A44^2/2))*(A44&lt;VDS_sat) + 0.5*KPn*(W/L)*((VGS-VTHN)^2)*(1+lambda*(A44-VDS_sat))*(A44&gt;=VDS_sat))/0.001</f>
        <v>0.8533333333333335</v>
      </c>
      <c r="C44" s="3">
        <f>(VDD-A44)/RD/0.001</f>
        <v>1.48</v>
      </c>
    </row>
    <row r="45" spans="1:3" x14ac:dyDescent="0.25">
      <c r="A45" s="2">
        <f t="shared" si="0"/>
        <v>0.33000000000000013</v>
      </c>
      <c r="B45" s="3">
        <f>(KPn*(W/L)*((VGS-VTHN)*A45-(A45^2/2))*(A45&lt;VDS_sat) + 0.5*KPn*(W/L)*((VGS-VTHN)^2)*(1+lambda*(A45-VDS_sat))*(A45&gt;=VDS_sat))/0.001</f>
        <v>0.86166666666666691</v>
      </c>
      <c r="C45" s="3">
        <f>(VDD-A45)/RD/0.001</f>
        <v>1.47</v>
      </c>
    </row>
    <row r="46" spans="1:3" x14ac:dyDescent="0.25">
      <c r="A46" s="2">
        <f t="shared" si="0"/>
        <v>0.34000000000000014</v>
      </c>
      <c r="B46" s="3">
        <f>(KPn*(W/L)*((VGS-VTHN)*A46-(A46^2/2))*(A46&lt;VDS_sat) + 0.5*KPn*(W/L)*((VGS-VTHN)^2)*(1+lambda*(A46-VDS_sat))*(A46&gt;=VDS_sat))/0.001</f>
        <v>0.86888888888888904</v>
      </c>
      <c r="C46" s="3">
        <f>(VDD-A46)/RD/0.001</f>
        <v>1.46</v>
      </c>
    </row>
    <row r="47" spans="1:3" x14ac:dyDescent="0.25">
      <c r="A47" s="2">
        <f t="shared" si="0"/>
        <v>0.35000000000000014</v>
      </c>
      <c r="B47" s="3">
        <f>(KPn*(W/L)*((VGS-VTHN)*A47-(A47^2/2))*(A47&lt;VDS_sat) + 0.5*KPn*(W/L)*((VGS-VTHN)^2)*(1+lambda*(A47-VDS_sat))*(A47&gt;=VDS_sat))/0.001</f>
        <v>0.87500000000000022</v>
      </c>
      <c r="C47" s="3">
        <f>(VDD-A47)/RD/0.001</f>
        <v>1.45</v>
      </c>
    </row>
    <row r="48" spans="1:3" x14ac:dyDescent="0.25">
      <c r="A48" s="2">
        <f t="shared" si="0"/>
        <v>0.36000000000000015</v>
      </c>
      <c r="B48" s="3">
        <f>(KPn*(W/L)*((VGS-VTHN)*A48-(A48^2/2))*(A48&lt;VDS_sat) + 0.5*KPn*(W/L)*((VGS-VTHN)^2)*(1+lambda*(A48-VDS_sat))*(A48&gt;=VDS_sat))/0.001</f>
        <v>0.88000000000000023</v>
      </c>
      <c r="C48" s="3">
        <f>(VDD-A48)/RD/0.001</f>
        <v>1.44</v>
      </c>
    </row>
    <row r="49" spans="1:3" x14ac:dyDescent="0.25">
      <c r="A49" s="2">
        <f t="shared" si="0"/>
        <v>0.37000000000000016</v>
      </c>
      <c r="B49" s="3">
        <f>(KPn*(W/L)*((VGS-VTHN)*A49-(A49^2/2))*(A49&lt;VDS_sat) + 0.5*KPn*(W/L)*((VGS-VTHN)^2)*(1+lambda*(A49-VDS_sat))*(A49&gt;=VDS_sat))/0.001</f>
        <v>0.88388888888888906</v>
      </c>
      <c r="C49" s="3">
        <f>(VDD-A49)/RD/0.001</f>
        <v>1.4299999999999997</v>
      </c>
    </row>
    <row r="50" spans="1:3" x14ac:dyDescent="0.25">
      <c r="A50" s="2">
        <f t="shared" si="0"/>
        <v>0.38000000000000017</v>
      </c>
      <c r="B50" s="3">
        <f>(KPn*(W/L)*((VGS-VTHN)*A50-(A50^2/2))*(A50&lt;VDS_sat) + 0.5*KPn*(W/L)*((VGS-VTHN)^2)*(1+lambda*(A50-VDS_sat))*(A50&gt;=VDS_sat))/0.001</f>
        <v>0.88666666666666671</v>
      </c>
      <c r="C50" s="3">
        <f>(VDD-A50)/RD/0.001</f>
        <v>1.4199999999999997</v>
      </c>
    </row>
    <row r="51" spans="1:3" x14ac:dyDescent="0.25">
      <c r="A51" s="2">
        <f t="shared" si="0"/>
        <v>0.39000000000000018</v>
      </c>
      <c r="B51" s="3">
        <f>(KPn*(W/L)*((VGS-VTHN)*A51-(A51^2/2))*(A51&lt;VDS_sat) + 0.5*KPn*(W/L)*((VGS-VTHN)^2)*(1+lambda*(A51-VDS_sat))*(A51&gt;=VDS_sat))/0.001</f>
        <v>0.88833333333333342</v>
      </c>
      <c r="C51" s="3">
        <f>(VDD-A51)/RD/0.001</f>
        <v>1.41</v>
      </c>
    </row>
    <row r="52" spans="1:3" x14ac:dyDescent="0.25">
      <c r="A52" s="2">
        <f t="shared" si="0"/>
        <v>0.40000000000000019</v>
      </c>
      <c r="B52" s="3">
        <f>(KPn*(W/L)*((VGS-VTHN)*A52-(A52^2/2))*(A52&lt;VDS_sat) + 0.5*KPn*(W/L)*((VGS-VTHN)^2)*(1+lambda*(A52-VDS_sat))*(A52&gt;=VDS_sat))/0.001</f>
        <v>0.88888888888888917</v>
      </c>
      <c r="C52" s="3">
        <f>(VDD-A52)/RD/0.001</f>
        <v>1.4</v>
      </c>
    </row>
    <row r="53" spans="1:3" x14ac:dyDescent="0.25">
      <c r="A53" s="2">
        <f t="shared" si="0"/>
        <v>0.4100000000000002</v>
      </c>
      <c r="B53" s="3">
        <f>(KPn*(W/L)*((VGS-VTHN)*A53-(A53^2/2))*(A53&lt;VDS_sat) + 0.5*KPn*(W/L)*((VGS-VTHN)^2)*(1+lambda*(A53-VDS_sat))*(A53&gt;=VDS_sat))/0.001</f>
        <v>0.88977777777777811</v>
      </c>
      <c r="C53" s="3">
        <f>(VDD-A53)/RD/0.001</f>
        <v>1.39</v>
      </c>
    </row>
    <row r="54" spans="1:3" x14ac:dyDescent="0.25">
      <c r="A54" s="2">
        <f t="shared" si="0"/>
        <v>0.42000000000000021</v>
      </c>
      <c r="B54" s="3">
        <f>(KPn*(W/L)*((VGS-VTHN)*A54-(A54^2/2))*(A54&lt;VDS_sat) + 0.5*KPn*(W/L)*((VGS-VTHN)^2)*(1+lambda*(A54-VDS_sat))*(A54&gt;=VDS_sat))/0.001</f>
        <v>0.89066666666666683</v>
      </c>
      <c r="C54" s="3">
        <f>(VDD-A54)/RD/0.001</f>
        <v>1.38</v>
      </c>
    </row>
    <row r="55" spans="1:3" x14ac:dyDescent="0.25">
      <c r="A55" s="2">
        <f t="shared" si="0"/>
        <v>0.43000000000000022</v>
      </c>
      <c r="B55" s="3">
        <f>(KPn*(W/L)*((VGS-VTHN)*A55-(A55^2/2))*(A55&lt;VDS_sat) + 0.5*KPn*(W/L)*((VGS-VTHN)^2)*(1+lambda*(A55-VDS_sat))*(A55&gt;=VDS_sat))/0.001</f>
        <v>0.89155555555555588</v>
      </c>
      <c r="C55" s="3">
        <f>(VDD-A55)/RD/0.001</f>
        <v>1.3699999999999999</v>
      </c>
    </row>
    <row r="56" spans="1:3" x14ac:dyDescent="0.25">
      <c r="A56" s="2">
        <f t="shared" si="0"/>
        <v>0.44000000000000022</v>
      </c>
      <c r="B56" s="3">
        <f>(KPn*(W/L)*((VGS-VTHN)*A56-(A56^2/2))*(A56&lt;VDS_sat) + 0.5*KPn*(W/L)*((VGS-VTHN)^2)*(1+lambda*(A56-VDS_sat))*(A56&gt;=VDS_sat))/0.001</f>
        <v>0.89244444444444471</v>
      </c>
      <c r="C56" s="3">
        <f>(VDD-A56)/RD/0.001</f>
        <v>1.3599999999999999</v>
      </c>
    </row>
    <row r="57" spans="1:3" x14ac:dyDescent="0.25">
      <c r="A57" s="2">
        <f t="shared" si="0"/>
        <v>0.45000000000000023</v>
      </c>
      <c r="B57" s="3">
        <f>(KPn*(W/L)*((VGS-VTHN)*A57-(A57^2/2))*(A57&lt;VDS_sat) + 0.5*KPn*(W/L)*((VGS-VTHN)^2)*(1+lambda*(A57-VDS_sat))*(A57&gt;=VDS_sat))/0.001</f>
        <v>0.89333333333333365</v>
      </c>
      <c r="C57" s="3">
        <f>(VDD-A57)/RD/0.001</f>
        <v>1.3499999999999999</v>
      </c>
    </row>
    <row r="58" spans="1:3" x14ac:dyDescent="0.25">
      <c r="A58" s="2">
        <f t="shared" si="0"/>
        <v>0.46000000000000024</v>
      </c>
      <c r="B58" s="3">
        <f>(KPn*(W/L)*((VGS-VTHN)*A58-(A58^2/2))*(A58&lt;VDS_sat) + 0.5*KPn*(W/L)*((VGS-VTHN)^2)*(1+lambda*(A58-VDS_sat))*(A58&gt;=VDS_sat))/0.001</f>
        <v>0.89422222222222247</v>
      </c>
      <c r="C58" s="3">
        <f>(VDD-A58)/RD/0.001</f>
        <v>1.3399999999999999</v>
      </c>
    </row>
    <row r="59" spans="1:3" x14ac:dyDescent="0.25">
      <c r="A59" s="2">
        <f t="shared" si="0"/>
        <v>0.47000000000000025</v>
      </c>
      <c r="B59" s="3">
        <f>(KPn*(W/L)*((VGS-VTHN)*A59-(A59^2/2))*(A59&lt;VDS_sat) + 0.5*KPn*(W/L)*((VGS-VTHN)^2)*(1+lambda*(A59-VDS_sat))*(A59&gt;=VDS_sat))/0.001</f>
        <v>0.89511111111111152</v>
      </c>
      <c r="C59" s="3">
        <f>(VDD-A59)/RD/0.001</f>
        <v>1.3299999999999998</v>
      </c>
    </row>
    <row r="60" spans="1:3" x14ac:dyDescent="0.25">
      <c r="A60" s="2">
        <f t="shared" si="0"/>
        <v>0.48000000000000026</v>
      </c>
      <c r="B60" s="3">
        <f>(KPn*(W/L)*((VGS-VTHN)*A60-(A60^2/2))*(A60&lt;VDS_sat) + 0.5*KPn*(W/L)*((VGS-VTHN)^2)*(1+lambda*(A60-VDS_sat))*(A60&gt;=VDS_sat))/0.001</f>
        <v>0.89600000000000024</v>
      </c>
      <c r="C60" s="3">
        <f>(VDD-A60)/RD/0.001</f>
        <v>1.3199999999999998</v>
      </c>
    </row>
    <row r="61" spans="1:3" x14ac:dyDescent="0.25">
      <c r="A61" s="2">
        <f t="shared" si="0"/>
        <v>0.49000000000000027</v>
      </c>
      <c r="B61" s="3">
        <f>(KPn*(W/L)*((VGS-VTHN)*A61-(A61^2/2))*(A61&lt;VDS_sat) + 0.5*KPn*(W/L)*((VGS-VTHN)^2)*(1+lambda*(A61-VDS_sat))*(A61&gt;=VDS_sat))/0.001</f>
        <v>0.89688888888888918</v>
      </c>
      <c r="C61" s="3">
        <f>(VDD-A61)/RD/0.001</f>
        <v>1.3099999999999998</v>
      </c>
    </row>
    <row r="62" spans="1:3" x14ac:dyDescent="0.25">
      <c r="A62" s="2">
        <f t="shared" si="0"/>
        <v>0.50000000000000022</v>
      </c>
      <c r="B62" s="3">
        <f>(KPn*(W/L)*((VGS-VTHN)*A62-(A62^2/2))*(A62&lt;VDS_sat) + 0.5*KPn*(W/L)*((VGS-VTHN)^2)*(1+lambda*(A62-VDS_sat))*(A62&gt;=VDS_sat))/0.001</f>
        <v>0.89777777777777801</v>
      </c>
      <c r="C62" s="3">
        <f>(VDD-A62)/RD/0.001</f>
        <v>1.2999999999999996</v>
      </c>
    </row>
    <row r="63" spans="1:3" x14ac:dyDescent="0.25">
      <c r="A63" s="2">
        <f t="shared" si="0"/>
        <v>0.51000000000000023</v>
      </c>
      <c r="B63" s="3">
        <f>(KPn*(W/L)*((VGS-VTHN)*A63-(A63^2/2))*(A63&lt;VDS_sat) + 0.5*KPn*(W/L)*((VGS-VTHN)^2)*(1+lambda*(A63-VDS_sat))*(A63&gt;=VDS_sat))/0.001</f>
        <v>0.89866666666666706</v>
      </c>
      <c r="C63" s="3">
        <f>(VDD-A63)/RD/0.001</f>
        <v>1.2899999999999998</v>
      </c>
    </row>
    <row r="64" spans="1:3" x14ac:dyDescent="0.25">
      <c r="A64" s="2">
        <f t="shared" si="0"/>
        <v>0.52000000000000024</v>
      </c>
      <c r="B64" s="3">
        <f>(KPn*(W/L)*((VGS-VTHN)*A64-(A64^2/2))*(A64&lt;VDS_sat) + 0.5*KPn*(W/L)*((VGS-VTHN)^2)*(1+lambda*(A64-VDS_sat))*(A64&gt;=VDS_sat))/0.001</f>
        <v>0.89955555555555577</v>
      </c>
      <c r="C64" s="3">
        <f>(VDD-A64)/RD/0.001</f>
        <v>1.2799999999999998</v>
      </c>
    </row>
    <row r="65" spans="1:3" x14ac:dyDescent="0.25">
      <c r="A65" s="2">
        <f t="shared" si="0"/>
        <v>0.53000000000000025</v>
      </c>
      <c r="B65" s="3">
        <f>(KPn*(W/L)*((VGS-VTHN)*A65-(A65^2/2))*(A65&lt;VDS_sat) + 0.5*KPn*(W/L)*((VGS-VTHN)^2)*(1+lambda*(A65-VDS_sat))*(A65&gt;=VDS_sat))/0.001</f>
        <v>0.90044444444444482</v>
      </c>
      <c r="C65" s="3">
        <f>(VDD-A65)/RD/0.001</f>
        <v>1.2699999999999998</v>
      </c>
    </row>
    <row r="66" spans="1:3" x14ac:dyDescent="0.25">
      <c r="A66" s="2">
        <f t="shared" si="0"/>
        <v>0.54000000000000026</v>
      </c>
      <c r="B66" s="3">
        <f>(KPn*(W/L)*((VGS-VTHN)*A66-(A66^2/2))*(A66&lt;VDS_sat) + 0.5*KPn*(W/L)*((VGS-VTHN)^2)*(1+lambda*(A66-VDS_sat))*(A66&gt;=VDS_sat))/0.001</f>
        <v>0.90133333333333365</v>
      </c>
      <c r="C66" s="3">
        <f>(VDD-A66)/RD/0.001</f>
        <v>1.2599999999999998</v>
      </c>
    </row>
    <row r="67" spans="1:3" x14ac:dyDescent="0.25">
      <c r="A67" s="2">
        <f t="shared" si="0"/>
        <v>0.55000000000000027</v>
      </c>
      <c r="B67" s="3">
        <f>(KPn*(W/L)*((VGS-VTHN)*A67-(A67^2/2))*(A67&lt;VDS_sat) + 0.5*KPn*(W/L)*((VGS-VTHN)^2)*(1+lambda*(A67-VDS_sat))*(A67&gt;=VDS_sat))/0.001</f>
        <v>0.90222222222222248</v>
      </c>
      <c r="C67" s="3">
        <f>(VDD-A67)/RD/0.001</f>
        <v>1.2499999999999998</v>
      </c>
    </row>
    <row r="68" spans="1:3" x14ac:dyDescent="0.25">
      <c r="A68" s="2">
        <f t="shared" si="0"/>
        <v>0.56000000000000028</v>
      </c>
      <c r="B68" s="3">
        <f>(KPn*(W/L)*((VGS-VTHN)*A68-(A68^2/2))*(A68&lt;VDS_sat) + 0.5*KPn*(W/L)*((VGS-VTHN)^2)*(1+lambda*(A68-VDS_sat))*(A68&gt;=VDS_sat))/0.001</f>
        <v>0.90311111111111131</v>
      </c>
      <c r="C68" s="3">
        <f>(VDD-A68)/RD/0.001</f>
        <v>1.2399999999999998</v>
      </c>
    </row>
    <row r="69" spans="1:3" x14ac:dyDescent="0.25">
      <c r="A69" s="2">
        <f t="shared" si="0"/>
        <v>0.57000000000000028</v>
      </c>
      <c r="B69" s="3">
        <f>(KPn*(W/L)*((VGS-VTHN)*A69-(A69^2/2))*(A69&lt;VDS_sat) + 0.5*KPn*(W/L)*((VGS-VTHN)^2)*(1+lambda*(A69-VDS_sat))*(A69&gt;=VDS_sat))/0.001</f>
        <v>0.90400000000000036</v>
      </c>
      <c r="C69" s="3">
        <f>(VDD-A69)/RD/0.001</f>
        <v>1.2299999999999998</v>
      </c>
    </row>
    <row r="70" spans="1:3" x14ac:dyDescent="0.25">
      <c r="A70" s="2">
        <f t="shared" si="0"/>
        <v>0.58000000000000029</v>
      </c>
      <c r="B70" s="3">
        <f>(KPn*(W/L)*((VGS-VTHN)*A70-(A70^2/2))*(A70&lt;VDS_sat) + 0.5*KPn*(W/L)*((VGS-VTHN)^2)*(1+lambda*(A70-VDS_sat))*(A70&gt;=VDS_sat))/0.001</f>
        <v>0.90488888888888919</v>
      </c>
      <c r="C70" s="3">
        <f>(VDD-A70)/RD/0.001</f>
        <v>1.2199999999999998</v>
      </c>
    </row>
    <row r="71" spans="1:3" x14ac:dyDescent="0.25">
      <c r="A71" s="2">
        <f t="shared" si="0"/>
        <v>0.5900000000000003</v>
      </c>
      <c r="B71" s="3">
        <f>(KPn*(W/L)*((VGS-VTHN)*A71-(A71^2/2))*(A71&lt;VDS_sat) + 0.5*KPn*(W/L)*((VGS-VTHN)^2)*(1+lambda*(A71-VDS_sat))*(A71&gt;=VDS_sat))/0.001</f>
        <v>0.90577777777777813</v>
      </c>
      <c r="C71" s="3">
        <f>(VDD-A71)/RD/0.001</f>
        <v>1.2099999999999997</v>
      </c>
    </row>
    <row r="72" spans="1:3" x14ac:dyDescent="0.25">
      <c r="A72" s="2">
        <f t="shared" si="0"/>
        <v>0.60000000000000031</v>
      </c>
      <c r="B72" s="3">
        <f>(KPn*(W/L)*((VGS-VTHN)*A72-(A72^2/2))*(A72&lt;VDS_sat) + 0.5*KPn*(W/L)*((VGS-VTHN)^2)*(1+lambda*(A72-VDS_sat))*(A72&gt;=VDS_sat))/0.001</f>
        <v>0.90666666666666695</v>
      </c>
      <c r="C72" s="3">
        <f>(VDD-A72)/RD/0.001</f>
        <v>1.1999999999999997</v>
      </c>
    </row>
    <row r="73" spans="1:3" x14ac:dyDescent="0.25">
      <c r="A73" s="2">
        <f t="shared" si="0"/>
        <v>0.61000000000000032</v>
      </c>
      <c r="B73" s="3">
        <f>(KPn*(W/L)*((VGS-VTHN)*A73-(A73^2/2))*(A73&lt;VDS_sat) + 0.5*KPn*(W/L)*((VGS-VTHN)^2)*(1+lambda*(A73-VDS_sat))*(A73&gt;=VDS_sat))/0.001</f>
        <v>0.907555555555556</v>
      </c>
      <c r="C73" s="3">
        <f>(VDD-A73)/RD/0.001</f>
        <v>1.1899999999999997</v>
      </c>
    </row>
    <row r="74" spans="1:3" x14ac:dyDescent="0.25">
      <c r="A74" s="2">
        <f t="shared" si="0"/>
        <v>0.62000000000000033</v>
      </c>
      <c r="B74" s="3">
        <f>(KPn*(W/L)*((VGS-VTHN)*A74-(A74^2/2))*(A74&lt;VDS_sat) + 0.5*KPn*(W/L)*((VGS-VTHN)^2)*(1+lambda*(A74-VDS_sat))*(A74&gt;=VDS_sat))/0.001</f>
        <v>0.90844444444444472</v>
      </c>
      <c r="C74" s="3">
        <f>(VDD-A74)/RD/0.001</f>
        <v>1.1799999999999995</v>
      </c>
    </row>
    <row r="75" spans="1:3" x14ac:dyDescent="0.25">
      <c r="A75" s="2">
        <f t="shared" si="0"/>
        <v>0.63000000000000034</v>
      </c>
      <c r="B75" s="3">
        <f>(KPn*(W/L)*((VGS-VTHN)*A75-(A75^2/2))*(A75&lt;VDS_sat) + 0.5*KPn*(W/L)*((VGS-VTHN)^2)*(1+lambda*(A75-VDS_sat))*(A75&gt;=VDS_sat))/0.001</f>
        <v>0.90933333333333366</v>
      </c>
      <c r="C75" s="3">
        <f>(VDD-A75)/RD/0.001</f>
        <v>1.1699999999999995</v>
      </c>
    </row>
    <row r="76" spans="1:3" x14ac:dyDescent="0.25">
      <c r="A76" s="2">
        <f t="shared" si="0"/>
        <v>0.64000000000000035</v>
      </c>
      <c r="B76" s="3">
        <f>(KPn*(W/L)*((VGS-VTHN)*A76-(A76^2/2))*(A76&lt;VDS_sat) + 0.5*KPn*(W/L)*((VGS-VTHN)^2)*(1+lambda*(A76-VDS_sat))*(A76&gt;=VDS_sat))/0.001</f>
        <v>0.91022222222222249</v>
      </c>
      <c r="C76" s="3">
        <f>(VDD-A76)/RD/0.001</f>
        <v>1.1599999999999997</v>
      </c>
    </row>
    <row r="77" spans="1:3" x14ac:dyDescent="0.25">
      <c r="A77" s="2">
        <f t="shared" si="0"/>
        <v>0.65000000000000036</v>
      </c>
      <c r="B77" s="3">
        <f>(KPn*(W/L)*((VGS-VTHN)*A77-(A77^2/2))*(A77&lt;VDS_sat) + 0.5*KPn*(W/L)*((VGS-VTHN)^2)*(1+lambda*(A77-VDS_sat))*(A77&gt;=VDS_sat))/0.001</f>
        <v>0.91111111111111143</v>
      </c>
      <c r="C77" s="3">
        <f>(VDD-A77)/RD/0.001</f>
        <v>1.1499999999999997</v>
      </c>
    </row>
    <row r="78" spans="1:3" x14ac:dyDescent="0.25">
      <c r="A78" s="2">
        <f t="shared" ref="A78:A141" si="1">A77+0.01</f>
        <v>0.66000000000000036</v>
      </c>
      <c r="B78" s="3">
        <f>(KPn*(W/L)*((VGS-VTHN)*A78-(A78^2/2))*(A78&lt;VDS_sat) + 0.5*KPn*(W/L)*((VGS-VTHN)^2)*(1+lambda*(A78-VDS_sat))*(A78&gt;=VDS_sat))/0.001</f>
        <v>0.91200000000000025</v>
      </c>
      <c r="C78" s="3">
        <f>(VDD-A78)/RD/0.001</f>
        <v>1.1399999999999997</v>
      </c>
    </row>
    <row r="79" spans="1:3" x14ac:dyDescent="0.25">
      <c r="A79" s="2">
        <f t="shared" si="1"/>
        <v>0.67000000000000037</v>
      </c>
      <c r="B79" s="3">
        <f>(KPn*(W/L)*((VGS-VTHN)*A79-(A79^2/2))*(A79&lt;VDS_sat) + 0.5*KPn*(W/L)*((VGS-VTHN)^2)*(1+lambda*(A79-VDS_sat))*(A79&gt;=VDS_sat))/0.001</f>
        <v>0.9128888888888893</v>
      </c>
      <c r="C79" s="3">
        <f>(VDD-A79)/RD/0.001</f>
        <v>1.1299999999999997</v>
      </c>
    </row>
    <row r="80" spans="1:3" x14ac:dyDescent="0.25">
      <c r="A80" s="2">
        <f t="shared" si="1"/>
        <v>0.68000000000000038</v>
      </c>
      <c r="B80" s="3">
        <f>(KPn*(W/L)*((VGS-VTHN)*A80-(A80^2/2))*(A80&lt;VDS_sat) + 0.5*KPn*(W/L)*((VGS-VTHN)^2)*(1+lambda*(A80-VDS_sat))*(A80&gt;=VDS_sat))/0.001</f>
        <v>0.91377777777777813</v>
      </c>
      <c r="C80" s="3">
        <f>(VDD-A80)/RD/0.001</f>
        <v>1.1199999999999997</v>
      </c>
    </row>
    <row r="81" spans="1:3" x14ac:dyDescent="0.25">
      <c r="A81" s="2">
        <f t="shared" si="1"/>
        <v>0.69000000000000039</v>
      </c>
      <c r="B81" s="3">
        <f>(KPn*(W/L)*((VGS-VTHN)*A81-(A81^2/2))*(A81&lt;VDS_sat) + 0.5*KPn*(W/L)*((VGS-VTHN)^2)*(1+lambda*(A81-VDS_sat))*(A81&gt;=VDS_sat))/0.001</f>
        <v>0.91466666666666696</v>
      </c>
      <c r="C81" s="3">
        <f>(VDD-A81)/RD/0.001</f>
        <v>1.1099999999999997</v>
      </c>
    </row>
    <row r="82" spans="1:3" x14ac:dyDescent="0.25">
      <c r="A82" s="2">
        <f t="shared" si="1"/>
        <v>0.7000000000000004</v>
      </c>
      <c r="B82" s="3">
        <f>(KPn*(W/L)*((VGS-VTHN)*A82-(A82^2/2))*(A82&lt;VDS_sat) + 0.5*KPn*(W/L)*((VGS-VTHN)^2)*(1+lambda*(A82-VDS_sat))*(A82&gt;=VDS_sat))/0.001</f>
        <v>0.91555555555555579</v>
      </c>
      <c r="C82" s="3">
        <f>(VDD-A82)/RD/0.001</f>
        <v>1.0999999999999996</v>
      </c>
    </row>
    <row r="83" spans="1:3" x14ac:dyDescent="0.25">
      <c r="A83" s="2">
        <f t="shared" si="1"/>
        <v>0.71000000000000041</v>
      </c>
      <c r="B83" s="3">
        <f>(KPn*(W/L)*((VGS-VTHN)*A83-(A83^2/2))*(A83&lt;VDS_sat) + 0.5*KPn*(W/L)*((VGS-VTHN)^2)*(1+lambda*(A83-VDS_sat))*(A83&gt;=VDS_sat))/0.001</f>
        <v>0.91644444444444484</v>
      </c>
      <c r="C83" s="3">
        <f>(VDD-A83)/RD/0.001</f>
        <v>1.0899999999999996</v>
      </c>
    </row>
    <row r="84" spans="1:3" x14ac:dyDescent="0.25">
      <c r="A84" s="2">
        <f t="shared" si="1"/>
        <v>0.72000000000000042</v>
      </c>
      <c r="B84" s="3">
        <f>(KPn*(W/L)*((VGS-VTHN)*A84-(A84^2/2))*(A84&lt;VDS_sat) + 0.5*KPn*(W/L)*((VGS-VTHN)^2)*(1+lambda*(A84-VDS_sat))*(A84&gt;=VDS_sat))/0.001</f>
        <v>0.91733333333333356</v>
      </c>
      <c r="C84" s="3">
        <f>(VDD-A84)/RD/0.001</f>
        <v>1.0799999999999996</v>
      </c>
    </row>
    <row r="85" spans="1:3" x14ac:dyDescent="0.25">
      <c r="A85" s="2">
        <f t="shared" si="1"/>
        <v>0.73000000000000043</v>
      </c>
      <c r="B85" s="3">
        <f>(KPn*(W/L)*((VGS-VTHN)*A85-(A85^2/2))*(A85&lt;VDS_sat) + 0.5*KPn*(W/L)*((VGS-VTHN)^2)*(1+lambda*(A85-VDS_sat))*(A85&gt;=VDS_sat))/0.001</f>
        <v>0.91822222222222261</v>
      </c>
      <c r="C85" s="3">
        <f>(VDD-A85)/RD/0.001</f>
        <v>1.0699999999999996</v>
      </c>
    </row>
    <row r="86" spans="1:3" x14ac:dyDescent="0.25">
      <c r="A86" s="2">
        <f t="shared" si="1"/>
        <v>0.74000000000000044</v>
      </c>
      <c r="B86" s="3">
        <f>(KPn*(W/L)*((VGS-VTHN)*A86-(A86^2/2))*(A86&lt;VDS_sat) + 0.5*KPn*(W/L)*((VGS-VTHN)^2)*(1+lambda*(A86-VDS_sat))*(A86&gt;=VDS_sat))/0.001</f>
        <v>0.91911111111111143</v>
      </c>
      <c r="C86" s="3">
        <f>(VDD-A86)/RD/0.001</f>
        <v>1.0599999999999996</v>
      </c>
    </row>
    <row r="87" spans="1:3" x14ac:dyDescent="0.25">
      <c r="A87" s="2">
        <f t="shared" si="1"/>
        <v>0.75000000000000044</v>
      </c>
      <c r="B87" s="3">
        <f>(KPn*(W/L)*((VGS-VTHN)*A87-(A87^2/2))*(A87&lt;VDS_sat) + 0.5*KPn*(W/L)*((VGS-VTHN)^2)*(1+lambda*(A87-VDS_sat))*(A87&gt;=VDS_sat))/0.001</f>
        <v>0.92000000000000037</v>
      </c>
      <c r="C87" s="3">
        <f>(VDD-A87)/RD/0.001</f>
        <v>1.0499999999999994</v>
      </c>
    </row>
    <row r="88" spans="1:3" x14ac:dyDescent="0.25">
      <c r="A88" s="2">
        <f t="shared" si="1"/>
        <v>0.76000000000000045</v>
      </c>
      <c r="B88" s="3">
        <f>(KPn*(W/L)*((VGS-VTHN)*A88-(A88^2/2))*(A88&lt;VDS_sat) + 0.5*KPn*(W/L)*((VGS-VTHN)^2)*(1+lambda*(A88-VDS_sat))*(A88&gt;=VDS_sat))/0.001</f>
        <v>0.9208888888888892</v>
      </c>
      <c r="C88" s="3">
        <f>(VDD-A88)/RD/0.001</f>
        <v>1.0399999999999996</v>
      </c>
    </row>
    <row r="89" spans="1:3" x14ac:dyDescent="0.25">
      <c r="A89" s="2">
        <f t="shared" si="1"/>
        <v>0.77000000000000046</v>
      </c>
      <c r="B89" s="3">
        <f>(KPn*(W/L)*((VGS-VTHN)*A89-(A89^2/2))*(A89&lt;VDS_sat) + 0.5*KPn*(W/L)*((VGS-VTHN)^2)*(1+lambda*(A89-VDS_sat))*(A89&gt;=VDS_sat))/0.001</f>
        <v>0.92177777777777814</v>
      </c>
      <c r="C89" s="3">
        <f>(VDD-A89)/RD/0.001</f>
        <v>1.0299999999999996</v>
      </c>
    </row>
    <row r="90" spans="1:3" x14ac:dyDescent="0.25">
      <c r="A90" s="2">
        <f t="shared" si="1"/>
        <v>0.78000000000000047</v>
      </c>
      <c r="B90" s="3">
        <f>(KPn*(W/L)*((VGS-VTHN)*A90-(A90^2/2))*(A90&lt;VDS_sat) + 0.5*KPn*(W/L)*((VGS-VTHN)^2)*(1+lambda*(A90-VDS_sat))*(A90&gt;=VDS_sat))/0.001</f>
        <v>0.92266666666666697</v>
      </c>
      <c r="C90" s="3">
        <f>(VDD-A90)/RD/0.001</f>
        <v>1.0199999999999996</v>
      </c>
    </row>
    <row r="91" spans="1:3" x14ac:dyDescent="0.25">
      <c r="A91" s="2">
        <f t="shared" si="1"/>
        <v>0.79000000000000048</v>
      </c>
      <c r="B91" s="3">
        <f>(KPn*(W/L)*((VGS-VTHN)*A91-(A91^2/2))*(A91&lt;VDS_sat) + 0.5*KPn*(W/L)*((VGS-VTHN)^2)*(1+lambda*(A91-VDS_sat))*(A91&gt;=VDS_sat))/0.001</f>
        <v>0.92355555555555591</v>
      </c>
      <c r="C91" s="3">
        <f>(VDD-A91)/RD/0.001</f>
        <v>1.0099999999999996</v>
      </c>
    </row>
    <row r="92" spans="1:3" x14ac:dyDescent="0.25">
      <c r="A92" s="2">
        <f t="shared" si="1"/>
        <v>0.80000000000000049</v>
      </c>
      <c r="B92" s="3">
        <f>(KPn*(W/L)*((VGS-VTHN)*A92-(A92^2/2))*(A92&lt;VDS_sat) + 0.5*KPn*(W/L)*((VGS-VTHN)^2)*(1+lambda*(A92-VDS_sat))*(A92&gt;=VDS_sat))/0.001</f>
        <v>0.92444444444444474</v>
      </c>
      <c r="C92" s="3">
        <f>(VDD-A92)/RD/0.001</f>
        <v>0.99999999999999956</v>
      </c>
    </row>
    <row r="93" spans="1:3" x14ac:dyDescent="0.25">
      <c r="A93" s="2">
        <f t="shared" si="1"/>
        <v>0.8100000000000005</v>
      </c>
      <c r="B93" s="3">
        <f>(KPn*(W/L)*((VGS-VTHN)*A93-(A93^2/2))*(A93&lt;VDS_sat) + 0.5*KPn*(W/L)*((VGS-VTHN)^2)*(1+lambda*(A93-VDS_sat))*(A93&gt;=VDS_sat))/0.001</f>
        <v>0.92533333333333379</v>
      </c>
      <c r="C93" s="3">
        <f>(VDD-A93)/RD/0.001</f>
        <v>0.98999999999999955</v>
      </c>
    </row>
    <row r="94" spans="1:3" x14ac:dyDescent="0.25">
      <c r="A94" s="2">
        <f t="shared" si="1"/>
        <v>0.82000000000000051</v>
      </c>
      <c r="B94" s="3">
        <f>(KPn*(W/L)*((VGS-VTHN)*A94-(A94^2/2))*(A94&lt;VDS_sat) + 0.5*KPn*(W/L)*((VGS-VTHN)^2)*(1+lambda*(A94-VDS_sat))*(A94&gt;=VDS_sat))/0.001</f>
        <v>0.9262222222222225</v>
      </c>
      <c r="C94" s="3">
        <f>(VDD-A94)/RD/0.001</f>
        <v>0.97999999999999954</v>
      </c>
    </row>
    <row r="95" spans="1:3" x14ac:dyDescent="0.25">
      <c r="A95" s="2">
        <f t="shared" si="1"/>
        <v>0.83000000000000052</v>
      </c>
      <c r="B95" s="3">
        <f>(KPn*(W/L)*((VGS-VTHN)*A95-(A95^2/2))*(A95&lt;VDS_sat) + 0.5*KPn*(W/L)*((VGS-VTHN)^2)*(1+lambda*(A95-VDS_sat))*(A95&gt;=VDS_sat))/0.001</f>
        <v>0.92711111111111155</v>
      </c>
      <c r="C95" s="3">
        <f>(VDD-A95)/RD/0.001</f>
        <v>0.96999999999999953</v>
      </c>
    </row>
    <row r="96" spans="1:3" x14ac:dyDescent="0.25">
      <c r="A96" s="2">
        <f t="shared" si="1"/>
        <v>0.84000000000000052</v>
      </c>
      <c r="B96" s="3">
        <f>(KPn*(W/L)*((VGS-VTHN)*A96-(A96^2/2))*(A96&lt;VDS_sat) + 0.5*KPn*(W/L)*((VGS-VTHN)^2)*(1+lambda*(A96-VDS_sat))*(A96&gt;=VDS_sat))/0.001</f>
        <v>0.92800000000000027</v>
      </c>
      <c r="C96" s="3">
        <f>(VDD-A96)/RD/0.001</f>
        <v>0.95999999999999941</v>
      </c>
    </row>
    <row r="97" spans="1:3" x14ac:dyDescent="0.25">
      <c r="A97" s="2">
        <f t="shared" si="1"/>
        <v>0.85000000000000053</v>
      </c>
      <c r="B97" s="3">
        <f>(KPn*(W/L)*((VGS-VTHN)*A97-(A97^2/2))*(A97&lt;VDS_sat) + 0.5*KPn*(W/L)*((VGS-VTHN)^2)*(1+lambda*(A97-VDS_sat))*(A97&gt;=VDS_sat))/0.001</f>
        <v>0.92888888888888921</v>
      </c>
      <c r="C97" s="3">
        <f>(VDD-A97)/RD/0.001</f>
        <v>0.94999999999999951</v>
      </c>
    </row>
    <row r="98" spans="1:3" x14ac:dyDescent="0.25">
      <c r="A98" s="2">
        <f t="shared" si="1"/>
        <v>0.86000000000000054</v>
      </c>
      <c r="B98" s="3">
        <f>(KPn*(W/L)*((VGS-VTHN)*A98-(A98^2/2))*(A98&lt;VDS_sat) + 0.5*KPn*(W/L)*((VGS-VTHN)^2)*(1+lambda*(A98-VDS_sat))*(A98&gt;=VDS_sat))/0.001</f>
        <v>0.92977777777777804</v>
      </c>
      <c r="C98" s="3">
        <f>(VDD-A98)/RD/0.001</f>
        <v>0.9399999999999995</v>
      </c>
    </row>
    <row r="99" spans="1:3" x14ac:dyDescent="0.25">
      <c r="A99" s="2">
        <f t="shared" si="1"/>
        <v>0.87000000000000055</v>
      </c>
      <c r="B99" s="3">
        <f>(KPn*(W/L)*((VGS-VTHN)*A99-(A99^2/2))*(A99&lt;VDS_sat) + 0.5*KPn*(W/L)*((VGS-VTHN)^2)*(1+lambda*(A99-VDS_sat))*(A99&gt;=VDS_sat))/0.001</f>
        <v>0.93066666666666709</v>
      </c>
      <c r="C99" s="3">
        <f>(VDD-A99)/RD/0.001</f>
        <v>0.92999999999999949</v>
      </c>
    </row>
    <row r="100" spans="1:3" x14ac:dyDescent="0.25">
      <c r="A100" s="2">
        <f t="shared" si="1"/>
        <v>0.88000000000000056</v>
      </c>
      <c r="B100" s="3">
        <f>(KPn*(W/L)*((VGS-VTHN)*A100-(A100^2/2))*(A100&lt;VDS_sat) + 0.5*KPn*(W/L)*((VGS-VTHN)^2)*(1+lambda*(A100-VDS_sat))*(A100&gt;=VDS_sat))/0.001</f>
        <v>0.93155555555555591</v>
      </c>
      <c r="C100" s="3">
        <f>(VDD-A100)/RD/0.001</f>
        <v>0.91999999999999948</v>
      </c>
    </row>
    <row r="101" spans="1:3" x14ac:dyDescent="0.25">
      <c r="A101" s="2">
        <f t="shared" si="1"/>
        <v>0.89000000000000057</v>
      </c>
      <c r="B101" s="3">
        <f>(KPn*(W/L)*((VGS-VTHN)*A101-(A101^2/2))*(A101&lt;VDS_sat) + 0.5*KPn*(W/L)*((VGS-VTHN)^2)*(1+lambda*(A101-VDS_sat))*(A101&gt;=VDS_sat))/0.001</f>
        <v>0.93244444444444485</v>
      </c>
      <c r="C101" s="3">
        <f>(VDD-A101)/RD/0.001</f>
        <v>0.90999999999999948</v>
      </c>
    </row>
    <row r="102" spans="1:3" x14ac:dyDescent="0.25">
      <c r="A102" s="2">
        <f t="shared" si="1"/>
        <v>0.90000000000000058</v>
      </c>
      <c r="B102" s="3">
        <f>(KPn*(W/L)*((VGS-VTHN)*A102-(A102^2/2))*(A102&lt;VDS_sat) + 0.5*KPn*(W/L)*((VGS-VTHN)^2)*(1+lambda*(A102-VDS_sat))*(A102&gt;=VDS_sat))/0.001</f>
        <v>0.93333333333333368</v>
      </c>
      <c r="C102" s="3">
        <f>(VDD-A102)/RD/0.001</f>
        <v>0.89999999999999947</v>
      </c>
    </row>
    <row r="103" spans="1:3" x14ac:dyDescent="0.25">
      <c r="A103" s="2">
        <f t="shared" si="1"/>
        <v>0.91000000000000059</v>
      </c>
      <c r="B103" s="3">
        <f>(KPn*(W/L)*((VGS-VTHN)*A103-(A103^2/2))*(A103&lt;VDS_sat) + 0.5*KPn*(W/L)*((VGS-VTHN)^2)*(1+lambda*(A103-VDS_sat))*(A103&gt;=VDS_sat))/0.001</f>
        <v>0.93422222222222262</v>
      </c>
      <c r="C103" s="3">
        <f>(VDD-A103)/RD/0.001</f>
        <v>0.88999999999999935</v>
      </c>
    </row>
    <row r="104" spans="1:3" x14ac:dyDescent="0.25">
      <c r="A104" s="2">
        <f t="shared" si="1"/>
        <v>0.9200000000000006</v>
      </c>
      <c r="B104" s="3">
        <f>(KPn*(W/L)*((VGS-VTHN)*A104-(A104^2/2))*(A104&lt;VDS_sat) + 0.5*KPn*(W/L)*((VGS-VTHN)^2)*(1+lambda*(A104-VDS_sat))*(A104&gt;=VDS_sat))/0.001</f>
        <v>0.93511111111111134</v>
      </c>
      <c r="C104" s="3">
        <f>(VDD-A104)/RD/0.001</f>
        <v>0.87999999999999945</v>
      </c>
    </row>
    <row r="105" spans="1:3" x14ac:dyDescent="0.25">
      <c r="A105" s="2">
        <f t="shared" si="1"/>
        <v>0.9300000000000006</v>
      </c>
      <c r="B105" s="3">
        <f>(KPn*(W/L)*((VGS-VTHN)*A105-(A105^2/2))*(A105&lt;VDS_sat) + 0.5*KPn*(W/L)*((VGS-VTHN)^2)*(1+lambda*(A105-VDS_sat))*(A105&gt;=VDS_sat))/0.001</f>
        <v>0.93600000000000039</v>
      </c>
      <c r="C105" s="3">
        <f>(VDD-A105)/RD/0.001</f>
        <v>0.86999999999999944</v>
      </c>
    </row>
    <row r="106" spans="1:3" x14ac:dyDescent="0.25">
      <c r="A106" s="2">
        <f t="shared" si="1"/>
        <v>0.94000000000000061</v>
      </c>
      <c r="B106" s="3">
        <f>(KPn*(W/L)*((VGS-VTHN)*A106-(A106^2/2))*(A106&lt;VDS_sat) + 0.5*KPn*(W/L)*((VGS-VTHN)^2)*(1+lambda*(A106-VDS_sat))*(A106&gt;=VDS_sat))/0.001</f>
        <v>0.93688888888888922</v>
      </c>
      <c r="C106" s="3">
        <f>(VDD-A106)/RD/0.001</f>
        <v>0.85999999999999943</v>
      </c>
    </row>
    <row r="107" spans="1:3" x14ac:dyDescent="0.25">
      <c r="A107" s="2">
        <f t="shared" si="1"/>
        <v>0.95000000000000062</v>
      </c>
      <c r="B107" s="3">
        <f>(KPn*(W/L)*((VGS-VTHN)*A107-(A107^2/2))*(A107&lt;VDS_sat) + 0.5*KPn*(W/L)*((VGS-VTHN)^2)*(1+lambda*(A107-VDS_sat))*(A107&gt;=VDS_sat))/0.001</f>
        <v>0.93777777777777815</v>
      </c>
      <c r="C107" s="3">
        <f>(VDD-A107)/RD/0.001</f>
        <v>0.84999999999999942</v>
      </c>
    </row>
    <row r="108" spans="1:3" x14ac:dyDescent="0.25">
      <c r="A108" s="2">
        <f t="shared" si="1"/>
        <v>0.96000000000000063</v>
      </c>
      <c r="B108" s="3">
        <f>(KPn*(W/L)*((VGS-VTHN)*A108-(A108^2/2))*(A108&lt;VDS_sat) + 0.5*KPn*(W/L)*((VGS-VTHN)^2)*(1+lambda*(A108-VDS_sat))*(A108&gt;=VDS_sat))/0.001</f>
        <v>0.93866666666666698</v>
      </c>
      <c r="C108" s="3">
        <f>(VDD-A108)/RD/0.001</f>
        <v>0.83999999999999941</v>
      </c>
    </row>
    <row r="109" spans="1:3" x14ac:dyDescent="0.25">
      <c r="A109" s="2">
        <f t="shared" si="1"/>
        <v>0.97000000000000064</v>
      </c>
      <c r="B109" s="3">
        <f>(KPn*(W/L)*((VGS-VTHN)*A109-(A109^2/2))*(A109&lt;VDS_sat) + 0.5*KPn*(W/L)*((VGS-VTHN)^2)*(1+lambda*(A109-VDS_sat))*(A109&gt;=VDS_sat))/0.001</f>
        <v>0.93955555555555603</v>
      </c>
      <c r="C109" s="3">
        <f>(VDD-A109)/RD/0.001</f>
        <v>0.82999999999999929</v>
      </c>
    </row>
    <row r="110" spans="1:3" x14ac:dyDescent="0.25">
      <c r="A110" s="2">
        <f t="shared" si="1"/>
        <v>0.98000000000000065</v>
      </c>
      <c r="B110" s="3">
        <f>(KPn*(W/L)*((VGS-VTHN)*A110-(A110^2/2))*(A110&lt;VDS_sat) + 0.5*KPn*(W/L)*((VGS-VTHN)^2)*(1+lambda*(A110-VDS_sat))*(A110&gt;=VDS_sat))/0.001</f>
        <v>0.94044444444444475</v>
      </c>
      <c r="C110" s="3">
        <f>(VDD-A110)/RD/0.001</f>
        <v>0.8199999999999994</v>
      </c>
    </row>
    <row r="111" spans="1:3" x14ac:dyDescent="0.25">
      <c r="A111" s="2">
        <f t="shared" si="1"/>
        <v>0.99000000000000066</v>
      </c>
      <c r="B111" s="3">
        <f>(KPn*(W/L)*((VGS-VTHN)*A111-(A111^2/2))*(A111&lt;VDS_sat) + 0.5*KPn*(W/L)*((VGS-VTHN)^2)*(1+lambda*(A111-VDS_sat))*(A111&gt;=VDS_sat))/0.001</f>
        <v>0.94133333333333369</v>
      </c>
      <c r="C111" s="3">
        <f>(VDD-A111)/RD/0.001</f>
        <v>0.80999999999999939</v>
      </c>
    </row>
    <row r="112" spans="1:3" x14ac:dyDescent="0.25">
      <c r="A112" s="2">
        <f t="shared" si="1"/>
        <v>1.0000000000000007</v>
      </c>
      <c r="B112" s="3">
        <f>(KPn*(W/L)*((VGS-VTHN)*A112-(A112^2/2))*(A112&lt;VDS_sat) + 0.5*KPn*(W/L)*((VGS-VTHN)^2)*(1+lambda*(A112-VDS_sat))*(A112&gt;=VDS_sat))/0.001</f>
        <v>0.94222222222222252</v>
      </c>
      <c r="C112" s="3">
        <f>(VDD-A112)/RD/0.001</f>
        <v>0.79999999999999938</v>
      </c>
    </row>
    <row r="113" spans="1:3" x14ac:dyDescent="0.25">
      <c r="A113" s="2">
        <f t="shared" si="1"/>
        <v>1.0100000000000007</v>
      </c>
      <c r="B113" s="3">
        <f>(KPn*(W/L)*((VGS-VTHN)*A113-(A113^2/2))*(A113&lt;VDS_sat) + 0.5*KPn*(W/L)*((VGS-VTHN)^2)*(1+lambda*(A113-VDS_sat))*(A113&gt;=VDS_sat))/0.001</f>
        <v>0.94311111111111157</v>
      </c>
      <c r="C113" s="3">
        <f>(VDD-A113)/RD/0.001</f>
        <v>0.78999999999999937</v>
      </c>
    </row>
    <row r="114" spans="1:3" x14ac:dyDescent="0.25">
      <c r="A114" s="2">
        <f t="shared" si="1"/>
        <v>1.0200000000000007</v>
      </c>
      <c r="B114" s="3">
        <f>(KPn*(W/L)*((VGS-VTHN)*A114-(A114^2/2))*(A114&lt;VDS_sat) + 0.5*KPn*(W/L)*((VGS-VTHN)^2)*(1+lambda*(A114-VDS_sat))*(A114&gt;=VDS_sat))/0.001</f>
        <v>0.94400000000000028</v>
      </c>
      <c r="C114" s="3">
        <f>(VDD-A114)/RD/0.001</f>
        <v>0.77999999999999936</v>
      </c>
    </row>
    <row r="115" spans="1:3" x14ac:dyDescent="0.25">
      <c r="A115" s="2">
        <f t="shared" si="1"/>
        <v>1.0300000000000007</v>
      </c>
      <c r="B115" s="3">
        <f>(KPn*(W/L)*((VGS-VTHN)*A115-(A115^2/2))*(A115&lt;VDS_sat) + 0.5*KPn*(W/L)*((VGS-VTHN)^2)*(1+lambda*(A115-VDS_sat))*(A115&gt;=VDS_sat))/0.001</f>
        <v>0.94488888888888933</v>
      </c>
      <c r="C115" s="3">
        <f>(VDD-A115)/RD/0.001</f>
        <v>0.76999999999999924</v>
      </c>
    </row>
    <row r="116" spans="1:3" x14ac:dyDescent="0.25">
      <c r="A116" s="2">
        <f t="shared" si="1"/>
        <v>1.0400000000000007</v>
      </c>
      <c r="B116" s="3">
        <f>(KPn*(W/L)*((VGS-VTHN)*A116-(A116^2/2))*(A116&lt;VDS_sat) + 0.5*KPn*(W/L)*((VGS-VTHN)^2)*(1+lambda*(A116-VDS_sat))*(A116&gt;=VDS_sat))/0.001</f>
        <v>0.94577777777777816</v>
      </c>
      <c r="C116" s="3">
        <f>(VDD-A116)/RD/0.001</f>
        <v>0.75999999999999934</v>
      </c>
    </row>
    <row r="117" spans="1:3" x14ac:dyDescent="0.25">
      <c r="A117" s="2">
        <f t="shared" si="1"/>
        <v>1.0500000000000007</v>
      </c>
      <c r="B117" s="3">
        <f>(KPn*(W/L)*((VGS-VTHN)*A117-(A117^2/2))*(A117&lt;VDS_sat) + 0.5*KPn*(W/L)*((VGS-VTHN)^2)*(1+lambda*(A117-VDS_sat))*(A117&gt;=VDS_sat))/0.001</f>
        <v>0.94666666666666699</v>
      </c>
      <c r="C117" s="3">
        <f>(VDD-A117)/RD/0.001</f>
        <v>0.74999999999999933</v>
      </c>
    </row>
    <row r="118" spans="1:3" x14ac:dyDescent="0.25">
      <c r="A118" s="2">
        <f t="shared" si="1"/>
        <v>1.0600000000000007</v>
      </c>
      <c r="B118" s="3">
        <f>(KPn*(W/L)*((VGS-VTHN)*A118-(A118^2/2))*(A118&lt;VDS_sat) + 0.5*KPn*(W/L)*((VGS-VTHN)^2)*(1+lambda*(A118-VDS_sat))*(A118&gt;=VDS_sat))/0.001</f>
        <v>0.94755555555555582</v>
      </c>
      <c r="C118" s="3">
        <f>(VDD-A118)/RD/0.001</f>
        <v>0.73999999999999932</v>
      </c>
    </row>
    <row r="119" spans="1:3" x14ac:dyDescent="0.25">
      <c r="A119" s="2">
        <f t="shared" si="1"/>
        <v>1.0700000000000007</v>
      </c>
      <c r="B119" s="3">
        <f>(KPn*(W/L)*((VGS-VTHN)*A119-(A119^2/2))*(A119&lt;VDS_sat) + 0.5*KPn*(W/L)*((VGS-VTHN)^2)*(1+lambda*(A119-VDS_sat))*(A119&gt;=VDS_sat))/0.001</f>
        <v>0.94844444444444487</v>
      </c>
      <c r="C119" s="3">
        <f>(VDD-A119)/RD/0.001</f>
        <v>0.72999999999999932</v>
      </c>
    </row>
    <row r="120" spans="1:3" x14ac:dyDescent="0.25">
      <c r="A120" s="2">
        <f t="shared" si="1"/>
        <v>1.0800000000000007</v>
      </c>
      <c r="B120" s="3">
        <f>(KPn*(W/L)*((VGS-VTHN)*A120-(A120^2/2))*(A120&lt;VDS_sat) + 0.5*KPn*(W/L)*((VGS-VTHN)^2)*(1+lambda*(A120-VDS_sat))*(A120&gt;=VDS_sat))/0.001</f>
        <v>0.9493333333333337</v>
      </c>
      <c r="C120" s="3">
        <f>(VDD-A120)/RD/0.001</f>
        <v>0.71999999999999931</v>
      </c>
    </row>
    <row r="121" spans="1:3" x14ac:dyDescent="0.25">
      <c r="A121" s="2">
        <f t="shared" si="1"/>
        <v>1.0900000000000007</v>
      </c>
      <c r="B121" s="3">
        <f>(KPn*(W/L)*((VGS-VTHN)*A121-(A121^2/2))*(A121&lt;VDS_sat) + 0.5*KPn*(W/L)*((VGS-VTHN)^2)*(1+lambda*(A121-VDS_sat))*(A121&gt;=VDS_sat))/0.001</f>
        <v>0.95022222222222263</v>
      </c>
      <c r="C121" s="3">
        <f>(VDD-A121)/RD/0.001</f>
        <v>0.7099999999999993</v>
      </c>
    </row>
    <row r="122" spans="1:3" x14ac:dyDescent="0.25">
      <c r="A122" s="2">
        <f t="shared" si="1"/>
        <v>1.1000000000000008</v>
      </c>
      <c r="B122" s="3">
        <f>(KPn*(W/L)*((VGS-VTHN)*A122-(A122^2/2))*(A122&lt;VDS_sat) + 0.5*KPn*(W/L)*((VGS-VTHN)^2)*(1+lambda*(A122-VDS_sat))*(A122&gt;=VDS_sat))/0.001</f>
        <v>0.95111111111111146</v>
      </c>
      <c r="C122" s="3">
        <f>(VDD-A122)/RD/0.001</f>
        <v>0.69999999999999929</v>
      </c>
    </row>
    <row r="123" spans="1:3" x14ac:dyDescent="0.25">
      <c r="A123" s="2">
        <f t="shared" si="1"/>
        <v>1.1100000000000008</v>
      </c>
      <c r="B123" s="3">
        <f>(KPn*(W/L)*((VGS-VTHN)*A123-(A123^2/2))*(A123&lt;VDS_sat) + 0.5*KPn*(W/L)*((VGS-VTHN)^2)*(1+lambda*(A123-VDS_sat))*(A123&gt;=VDS_sat))/0.001</f>
        <v>0.95200000000000051</v>
      </c>
      <c r="C123" s="3">
        <f>(VDD-A123)/RD/0.001</f>
        <v>0.68999999999999928</v>
      </c>
    </row>
    <row r="124" spans="1:3" x14ac:dyDescent="0.25">
      <c r="A124" s="2">
        <f t="shared" si="1"/>
        <v>1.1200000000000008</v>
      </c>
      <c r="B124" s="3">
        <f>(KPn*(W/L)*((VGS-VTHN)*A124-(A124^2/2))*(A124&lt;VDS_sat) + 0.5*KPn*(W/L)*((VGS-VTHN)^2)*(1+lambda*(A124-VDS_sat))*(A124&gt;=VDS_sat))/0.001</f>
        <v>0.95288888888888912</v>
      </c>
      <c r="C124" s="3">
        <f>(VDD-A124)/RD/0.001</f>
        <v>0.67999999999999927</v>
      </c>
    </row>
    <row r="125" spans="1:3" x14ac:dyDescent="0.25">
      <c r="A125" s="2">
        <f t="shared" si="1"/>
        <v>1.1300000000000008</v>
      </c>
      <c r="B125" s="3">
        <f>(KPn*(W/L)*((VGS-VTHN)*A125-(A125^2/2))*(A125&lt;VDS_sat) + 0.5*KPn*(W/L)*((VGS-VTHN)^2)*(1+lambda*(A125-VDS_sat))*(A125&gt;=VDS_sat))/0.001</f>
        <v>0.95377777777777817</v>
      </c>
      <c r="C125" s="3">
        <f>(VDD-A125)/RD/0.001</f>
        <v>0.66999999999999926</v>
      </c>
    </row>
    <row r="126" spans="1:3" x14ac:dyDescent="0.25">
      <c r="A126" s="2">
        <f t="shared" si="1"/>
        <v>1.1400000000000008</v>
      </c>
      <c r="B126" s="3">
        <f>(KPn*(W/L)*((VGS-VTHN)*A126-(A126^2/2))*(A126&lt;VDS_sat) + 0.5*KPn*(W/L)*((VGS-VTHN)^2)*(1+lambda*(A126-VDS_sat))*(A126&gt;=VDS_sat))/0.001</f>
        <v>0.954666666666667</v>
      </c>
      <c r="C126" s="3">
        <f>(VDD-A126)/RD/0.001</f>
        <v>0.65999999999999925</v>
      </c>
    </row>
    <row r="127" spans="1:3" x14ac:dyDescent="0.25">
      <c r="A127" s="2">
        <f t="shared" si="1"/>
        <v>1.1500000000000008</v>
      </c>
      <c r="B127" s="3">
        <f>(KPn*(W/L)*((VGS-VTHN)*A127-(A127^2/2))*(A127&lt;VDS_sat) + 0.5*KPn*(W/L)*((VGS-VTHN)^2)*(1+lambda*(A127-VDS_sat))*(A127&gt;=VDS_sat))/0.001</f>
        <v>0.95555555555555594</v>
      </c>
      <c r="C127" s="3">
        <f>(VDD-A127)/RD/0.001</f>
        <v>0.64999999999999925</v>
      </c>
    </row>
    <row r="128" spans="1:3" x14ac:dyDescent="0.25">
      <c r="A128" s="2">
        <f t="shared" si="1"/>
        <v>1.1600000000000008</v>
      </c>
      <c r="B128" s="3">
        <f>(KPn*(W/L)*((VGS-VTHN)*A128-(A128^2/2))*(A128&lt;VDS_sat) + 0.5*KPn*(W/L)*((VGS-VTHN)^2)*(1+lambda*(A128-VDS_sat))*(A128&gt;=VDS_sat))/0.001</f>
        <v>0.95644444444444476</v>
      </c>
      <c r="C128" s="3">
        <f>(VDD-A128)/RD/0.001</f>
        <v>0.63999999999999913</v>
      </c>
    </row>
    <row r="129" spans="1:3" x14ac:dyDescent="0.25">
      <c r="A129" s="2">
        <f t="shared" si="1"/>
        <v>1.1700000000000008</v>
      </c>
      <c r="B129" s="3">
        <f>(KPn*(W/L)*((VGS-VTHN)*A129-(A129^2/2))*(A129&lt;VDS_sat) + 0.5*KPn*(W/L)*((VGS-VTHN)^2)*(1+lambda*(A129-VDS_sat))*(A129&gt;=VDS_sat))/0.001</f>
        <v>0.95733333333333381</v>
      </c>
      <c r="C129" s="3">
        <f>(VDD-A129)/RD/0.001</f>
        <v>0.62999999999999923</v>
      </c>
    </row>
    <row r="130" spans="1:3" x14ac:dyDescent="0.25">
      <c r="A130" s="2">
        <f t="shared" si="1"/>
        <v>1.1800000000000008</v>
      </c>
      <c r="B130" s="3">
        <f>(KPn*(W/L)*((VGS-VTHN)*A130-(A130^2/2))*(A130&lt;VDS_sat) + 0.5*KPn*(W/L)*((VGS-VTHN)^2)*(1+lambda*(A130-VDS_sat))*(A130&gt;=VDS_sat))/0.001</f>
        <v>0.95822222222222264</v>
      </c>
      <c r="C130" s="3">
        <f>(VDD-A130)/RD/0.001</f>
        <v>0.61999999999999922</v>
      </c>
    </row>
    <row r="131" spans="1:3" x14ac:dyDescent="0.25">
      <c r="A131" s="2">
        <f t="shared" si="1"/>
        <v>1.1900000000000008</v>
      </c>
      <c r="B131" s="3">
        <f>(KPn*(W/L)*((VGS-VTHN)*A131-(A131^2/2))*(A131&lt;VDS_sat) + 0.5*KPn*(W/L)*((VGS-VTHN)^2)*(1+lambda*(A131-VDS_sat))*(A131&gt;=VDS_sat))/0.001</f>
        <v>0.95911111111111147</v>
      </c>
      <c r="C131" s="3">
        <f>(VDD-A131)/RD/0.001</f>
        <v>0.60999999999999921</v>
      </c>
    </row>
    <row r="132" spans="1:3" x14ac:dyDescent="0.25">
      <c r="A132" s="2">
        <f t="shared" si="1"/>
        <v>1.2000000000000008</v>
      </c>
      <c r="B132" s="3">
        <f>(KPn*(W/L)*((VGS-VTHN)*A132-(A132^2/2))*(A132&lt;VDS_sat) + 0.5*KPn*(W/L)*((VGS-VTHN)^2)*(1+lambda*(A132-VDS_sat))*(A132&gt;=VDS_sat))/0.001</f>
        <v>0.9600000000000003</v>
      </c>
      <c r="C132" s="3">
        <f>(VDD-A132)/RD/0.001</f>
        <v>0.5999999999999992</v>
      </c>
    </row>
    <row r="133" spans="1:3" x14ac:dyDescent="0.25">
      <c r="A133" s="2">
        <f t="shared" si="1"/>
        <v>1.2100000000000009</v>
      </c>
      <c r="B133" s="3">
        <f>(KPn*(W/L)*((VGS-VTHN)*A133-(A133^2/2))*(A133&lt;VDS_sat) + 0.5*KPn*(W/L)*((VGS-VTHN)^2)*(1+lambda*(A133-VDS_sat))*(A133&gt;=VDS_sat))/0.001</f>
        <v>0.96088888888888935</v>
      </c>
      <c r="C133" s="3">
        <f>(VDD-A133)/RD/0.001</f>
        <v>0.58999999999999919</v>
      </c>
    </row>
    <row r="134" spans="1:3" x14ac:dyDescent="0.25">
      <c r="A134" s="2">
        <f t="shared" si="1"/>
        <v>1.2200000000000009</v>
      </c>
      <c r="B134" s="3">
        <f>(KPn*(W/L)*((VGS-VTHN)*A134-(A134^2/2))*(A134&lt;VDS_sat) + 0.5*KPn*(W/L)*((VGS-VTHN)^2)*(1+lambda*(A134-VDS_sat))*(A134&gt;=VDS_sat))/0.001</f>
        <v>0.96177777777777806</v>
      </c>
      <c r="C134" s="3">
        <f>(VDD-A134)/RD/0.001</f>
        <v>0.57999999999999907</v>
      </c>
    </row>
    <row r="135" spans="1:3" x14ac:dyDescent="0.25">
      <c r="A135" s="2">
        <f t="shared" si="1"/>
        <v>1.2300000000000009</v>
      </c>
      <c r="B135" s="3">
        <f>(KPn*(W/L)*((VGS-VTHN)*A135-(A135^2/2))*(A135&lt;VDS_sat) + 0.5*KPn*(W/L)*((VGS-VTHN)^2)*(1+lambda*(A135-VDS_sat))*(A135&gt;=VDS_sat))/0.001</f>
        <v>0.96266666666666711</v>
      </c>
      <c r="C135" s="3">
        <f>(VDD-A135)/RD/0.001</f>
        <v>0.56999999999999917</v>
      </c>
    </row>
    <row r="136" spans="1:3" x14ac:dyDescent="0.25">
      <c r="A136" s="2">
        <f t="shared" si="1"/>
        <v>1.2400000000000009</v>
      </c>
      <c r="B136" s="3">
        <f>(KPn*(W/L)*((VGS-VTHN)*A136-(A136^2/2))*(A136&lt;VDS_sat) + 0.5*KPn*(W/L)*((VGS-VTHN)^2)*(1+lambda*(A136-VDS_sat))*(A136&gt;=VDS_sat))/0.001</f>
        <v>0.96355555555555594</v>
      </c>
      <c r="C136" s="3">
        <f>(VDD-A136)/RD/0.001</f>
        <v>0.55999999999999917</v>
      </c>
    </row>
    <row r="137" spans="1:3" x14ac:dyDescent="0.25">
      <c r="A137" s="2">
        <f t="shared" si="1"/>
        <v>1.2500000000000009</v>
      </c>
      <c r="B137" s="3">
        <f>(KPn*(W/L)*((VGS-VTHN)*A137-(A137^2/2))*(A137&lt;VDS_sat) + 0.5*KPn*(W/L)*((VGS-VTHN)^2)*(1+lambda*(A137-VDS_sat))*(A137&gt;=VDS_sat))/0.001</f>
        <v>0.96444444444444488</v>
      </c>
      <c r="C137" s="3">
        <f>(VDD-A137)/RD/0.001</f>
        <v>0.54999999999999916</v>
      </c>
    </row>
    <row r="138" spans="1:3" x14ac:dyDescent="0.25">
      <c r="A138" s="2">
        <f t="shared" si="1"/>
        <v>1.2600000000000009</v>
      </c>
      <c r="B138" s="3">
        <f>(KPn*(W/L)*((VGS-VTHN)*A138-(A138^2/2))*(A138&lt;VDS_sat) + 0.5*KPn*(W/L)*((VGS-VTHN)^2)*(1+lambda*(A138-VDS_sat))*(A138&gt;=VDS_sat))/0.001</f>
        <v>0.9653333333333336</v>
      </c>
      <c r="C138" s="3">
        <f>(VDD-A138)/RD/0.001</f>
        <v>0.53999999999999915</v>
      </c>
    </row>
    <row r="139" spans="1:3" x14ac:dyDescent="0.25">
      <c r="A139" s="2">
        <f t="shared" si="1"/>
        <v>1.2700000000000009</v>
      </c>
      <c r="B139" s="3">
        <f>(KPn*(W/L)*((VGS-VTHN)*A139-(A139^2/2))*(A139&lt;VDS_sat) + 0.5*KPn*(W/L)*((VGS-VTHN)^2)*(1+lambda*(A139-VDS_sat))*(A139&gt;=VDS_sat))/0.001</f>
        <v>0.96622222222222265</v>
      </c>
      <c r="C139" s="3">
        <f>(VDD-A139)/RD/0.001</f>
        <v>0.52999999999999914</v>
      </c>
    </row>
    <row r="140" spans="1:3" x14ac:dyDescent="0.25">
      <c r="A140" s="2">
        <f t="shared" si="1"/>
        <v>1.2800000000000009</v>
      </c>
      <c r="B140" s="3">
        <f>(KPn*(W/L)*((VGS-VTHN)*A140-(A140^2/2))*(A140&lt;VDS_sat) + 0.5*KPn*(W/L)*((VGS-VTHN)^2)*(1+lambda*(A140-VDS_sat))*(A140&gt;=VDS_sat))/0.001</f>
        <v>0.96711111111111148</v>
      </c>
      <c r="C140" s="3">
        <f>(VDD-A140)/RD/0.001</f>
        <v>0.51999999999999913</v>
      </c>
    </row>
    <row r="141" spans="1:3" x14ac:dyDescent="0.25">
      <c r="A141" s="2">
        <f t="shared" si="1"/>
        <v>1.2900000000000009</v>
      </c>
      <c r="B141" s="3">
        <f>(KPn*(W/L)*((VGS-VTHN)*A141-(A141^2/2))*(A141&lt;VDS_sat) + 0.5*KPn*(W/L)*((VGS-VTHN)^2)*(1+lambda*(A141-VDS_sat))*(A141&gt;=VDS_sat))/0.001</f>
        <v>0.96800000000000042</v>
      </c>
      <c r="C141" s="3">
        <f>(VDD-A141)/RD/0.001</f>
        <v>0.50999999999999912</v>
      </c>
    </row>
    <row r="142" spans="1:3" x14ac:dyDescent="0.25">
      <c r="A142" s="2">
        <f t="shared" ref="A142:A192" si="2">A141+0.01</f>
        <v>1.3000000000000009</v>
      </c>
      <c r="B142" s="3">
        <f>(KPn*(W/L)*((VGS-VTHN)*A142-(A142^2/2))*(A142&lt;VDS_sat) + 0.5*KPn*(W/L)*((VGS-VTHN)^2)*(1+lambda*(A142-VDS_sat))*(A142&gt;=VDS_sat))/0.001</f>
        <v>0.96888888888888924</v>
      </c>
      <c r="C142" s="3">
        <f>(VDD-A142)/RD/0.001</f>
        <v>0.49999999999999911</v>
      </c>
    </row>
    <row r="143" spans="1:3" x14ac:dyDescent="0.25">
      <c r="A143" s="2">
        <f t="shared" si="2"/>
        <v>1.3100000000000009</v>
      </c>
      <c r="B143" s="3">
        <f>(KPn*(W/L)*((VGS-VTHN)*A143-(A143^2/2))*(A143&lt;VDS_sat) + 0.5*KPn*(W/L)*((VGS-VTHN)^2)*(1+lambda*(A143-VDS_sat))*(A143&gt;=VDS_sat))/0.001</f>
        <v>0.96977777777777829</v>
      </c>
      <c r="C143" s="3">
        <f>(VDD-A143)/RD/0.001</f>
        <v>0.4899999999999991</v>
      </c>
    </row>
    <row r="144" spans="1:3" x14ac:dyDescent="0.25">
      <c r="A144" s="2">
        <f t="shared" si="2"/>
        <v>1.320000000000001</v>
      </c>
      <c r="B144" s="3">
        <f>(KPn*(W/L)*((VGS-VTHN)*A144-(A144^2/2))*(A144&lt;VDS_sat) + 0.5*KPn*(W/L)*((VGS-VTHN)^2)*(1+lambda*(A144-VDS_sat))*(A144&gt;=VDS_sat))/0.001</f>
        <v>0.97066666666666701</v>
      </c>
      <c r="C144" s="3">
        <f>(VDD-A144)/RD/0.001</f>
        <v>0.47999999999999909</v>
      </c>
    </row>
    <row r="145" spans="1:3" x14ac:dyDescent="0.25">
      <c r="A145" s="2">
        <f t="shared" si="2"/>
        <v>1.330000000000001</v>
      </c>
      <c r="B145" s="3">
        <f>(KPn*(W/L)*((VGS-VTHN)*A145-(A145^2/2))*(A145&lt;VDS_sat) + 0.5*KPn*(W/L)*((VGS-VTHN)^2)*(1+lambda*(A145-VDS_sat))*(A145&gt;=VDS_sat))/0.001</f>
        <v>0.97155555555555595</v>
      </c>
      <c r="C145" s="3">
        <f>(VDD-A145)/RD/0.001</f>
        <v>0.46999999999999903</v>
      </c>
    </row>
    <row r="146" spans="1:3" x14ac:dyDescent="0.25">
      <c r="A146" s="2">
        <f t="shared" si="2"/>
        <v>1.340000000000001</v>
      </c>
      <c r="B146" s="3">
        <f>(KPn*(W/L)*((VGS-VTHN)*A146-(A146^2/2))*(A146&lt;VDS_sat) + 0.5*KPn*(W/L)*((VGS-VTHN)^2)*(1+lambda*(A146-VDS_sat))*(A146&gt;=VDS_sat))/0.001</f>
        <v>0.97244444444444478</v>
      </c>
      <c r="C146" s="3">
        <f>(VDD-A146)/RD/0.001</f>
        <v>0.45999999999999908</v>
      </c>
    </row>
    <row r="147" spans="1:3" x14ac:dyDescent="0.25">
      <c r="A147" s="2">
        <f t="shared" si="2"/>
        <v>1.350000000000001</v>
      </c>
      <c r="B147" s="3">
        <f>(KPn*(W/L)*((VGS-VTHN)*A147-(A147^2/2))*(A147&lt;VDS_sat) + 0.5*KPn*(W/L)*((VGS-VTHN)^2)*(1+lambda*(A147-VDS_sat))*(A147&gt;=VDS_sat))/0.001</f>
        <v>0.97333333333333372</v>
      </c>
      <c r="C147" s="3">
        <f>(VDD-A147)/RD/0.001</f>
        <v>0.44999999999999907</v>
      </c>
    </row>
    <row r="148" spans="1:3" x14ac:dyDescent="0.25">
      <c r="A148" s="2">
        <f t="shared" si="2"/>
        <v>1.360000000000001</v>
      </c>
      <c r="B148" s="3">
        <f>(KPn*(W/L)*((VGS-VTHN)*A148-(A148^2/2))*(A148&lt;VDS_sat) + 0.5*KPn*(W/L)*((VGS-VTHN)^2)*(1+lambda*(A148-VDS_sat))*(A148&gt;=VDS_sat))/0.001</f>
        <v>0.97422222222222254</v>
      </c>
      <c r="C148" s="3">
        <f>(VDD-A148)/RD/0.001</f>
        <v>0.439999999999999</v>
      </c>
    </row>
    <row r="149" spans="1:3" x14ac:dyDescent="0.25">
      <c r="A149" s="2">
        <f t="shared" si="2"/>
        <v>1.370000000000001</v>
      </c>
      <c r="B149" s="3">
        <f>(KPn*(W/L)*((VGS-VTHN)*A149-(A149^2/2))*(A149&lt;VDS_sat) + 0.5*KPn*(W/L)*((VGS-VTHN)^2)*(1+lambda*(A149-VDS_sat))*(A149&gt;=VDS_sat))/0.001</f>
        <v>0.97511111111111159</v>
      </c>
      <c r="C149" s="3">
        <f>(VDD-A149)/RD/0.001</f>
        <v>0.42999999999999905</v>
      </c>
    </row>
    <row r="150" spans="1:3" x14ac:dyDescent="0.25">
      <c r="A150" s="2">
        <f t="shared" si="2"/>
        <v>1.380000000000001</v>
      </c>
      <c r="B150" s="3">
        <f>(KPn*(W/L)*((VGS-VTHN)*A150-(A150^2/2))*(A150&lt;VDS_sat) + 0.5*KPn*(W/L)*((VGS-VTHN)^2)*(1+lambda*(A150-VDS_sat))*(A150&gt;=VDS_sat))/0.001</f>
        <v>0.97600000000000042</v>
      </c>
      <c r="C150" s="3">
        <f>(VDD-A150)/RD/0.001</f>
        <v>0.41999999999999904</v>
      </c>
    </row>
    <row r="151" spans="1:3" x14ac:dyDescent="0.25">
      <c r="A151" s="2">
        <f t="shared" si="2"/>
        <v>1.390000000000001</v>
      </c>
      <c r="B151" s="3">
        <f>(KPn*(W/L)*((VGS-VTHN)*A151-(A151^2/2))*(A151&lt;VDS_sat) + 0.5*KPn*(W/L)*((VGS-VTHN)^2)*(1+lambda*(A151-VDS_sat))*(A151&gt;=VDS_sat))/0.001</f>
        <v>0.97688888888888936</v>
      </c>
      <c r="C151" s="3">
        <f>(VDD-A151)/RD/0.001</f>
        <v>0.40999999999999903</v>
      </c>
    </row>
    <row r="152" spans="1:3" x14ac:dyDescent="0.25">
      <c r="A152" s="2">
        <f t="shared" si="2"/>
        <v>1.400000000000001</v>
      </c>
      <c r="B152" s="3">
        <f>(KPn*(W/L)*((VGS-VTHN)*A152-(A152^2/2))*(A152&lt;VDS_sat) + 0.5*KPn*(W/L)*((VGS-VTHN)^2)*(1+lambda*(A152-VDS_sat))*(A152&gt;=VDS_sat))/0.001</f>
        <v>0.97777777777777808</v>
      </c>
      <c r="C152" s="3">
        <f>(VDD-A152)/RD/0.001</f>
        <v>0.39999999999999902</v>
      </c>
    </row>
    <row r="153" spans="1:3" x14ac:dyDescent="0.25">
      <c r="A153" s="2">
        <f t="shared" si="2"/>
        <v>1.410000000000001</v>
      </c>
      <c r="B153" s="3">
        <f>(KPn*(W/L)*((VGS-VTHN)*A153-(A153^2/2))*(A153&lt;VDS_sat) + 0.5*KPn*(W/L)*((VGS-VTHN)^2)*(1+lambda*(A153-VDS_sat))*(A153&gt;=VDS_sat))/0.001</f>
        <v>0.97866666666666713</v>
      </c>
      <c r="C153" s="3">
        <f>(VDD-A153)/RD/0.001</f>
        <v>0.38999999999999901</v>
      </c>
    </row>
    <row r="154" spans="1:3" x14ac:dyDescent="0.25">
      <c r="A154" s="2">
        <f t="shared" si="2"/>
        <v>1.420000000000001</v>
      </c>
      <c r="B154" s="3">
        <f>(KPn*(W/L)*((VGS-VTHN)*A154-(A154^2/2))*(A154&lt;VDS_sat) + 0.5*KPn*(W/L)*((VGS-VTHN)^2)*(1+lambda*(A154-VDS_sat))*(A154&gt;=VDS_sat))/0.001</f>
        <v>0.97955555555555596</v>
      </c>
      <c r="C154" s="3">
        <f>(VDD-A154)/RD/0.001</f>
        <v>0.37999999999999901</v>
      </c>
    </row>
    <row r="155" spans="1:3" x14ac:dyDescent="0.25">
      <c r="A155" s="2">
        <f t="shared" si="2"/>
        <v>1.430000000000001</v>
      </c>
      <c r="B155" s="3">
        <f>(KPn*(W/L)*((VGS-VTHN)*A155-(A155^2/2))*(A155&lt;VDS_sat) + 0.5*KPn*(W/L)*((VGS-VTHN)^2)*(1+lambda*(A155-VDS_sat))*(A155&gt;=VDS_sat))/0.001</f>
        <v>0.98044444444444478</v>
      </c>
      <c r="C155" s="3">
        <f>(VDD-A155)/RD/0.001</f>
        <v>0.369999999999999</v>
      </c>
    </row>
    <row r="156" spans="1:3" x14ac:dyDescent="0.25">
      <c r="A156" s="2">
        <f t="shared" si="2"/>
        <v>1.4400000000000011</v>
      </c>
      <c r="B156" s="3">
        <f>(KPn*(W/L)*((VGS-VTHN)*A156-(A156^2/2))*(A156&lt;VDS_sat) + 0.5*KPn*(W/L)*((VGS-VTHN)^2)*(1+lambda*(A156-VDS_sat))*(A156&gt;=VDS_sat))/0.001</f>
        <v>0.98133333333333361</v>
      </c>
      <c r="C156" s="3">
        <f>(VDD-A156)/RD/0.001</f>
        <v>0.35999999999999899</v>
      </c>
    </row>
    <row r="157" spans="1:3" x14ac:dyDescent="0.25">
      <c r="A157" s="2">
        <f t="shared" si="2"/>
        <v>1.4500000000000011</v>
      </c>
      <c r="B157" s="3">
        <f>(KPn*(W/L)*((VGS-VTHN)*A157-(A157^2/2))*(A157&lt;VDS_sat) + 0.5*KPn*(W/L)*((VGS-VTHN)^2)*(1+lambda*(A157-VDS_sat))*(A157&gt;=VDS_sat))/0.001</f>
        <v>0.98222222222222266</v>
      </c>
      <c r="C157" s="3">
        <f>(VDD-A157)/RD/0.001</f>
        <v>0.34999999999999898</v>
      </c>
    </row>
    <row r="158" spans="1:3" x14ac:dyDescent="0.25">
      <c r="A158" s="2">
        <f t="shared" si="2"/>
        <v>1.4600000000000011</v>
      </c>
      <c r="B158" s="3">
        <f>(KPn*(W/L)*((VGS-VTHN)*A158-(A158^2/2))*(A158&lt;VDS_sat) + 0.5*KPn*(W/L)*((VGS-VTHN)^2)*(1+lambda*(A158-VDS_sat))*(A158&gt;=VDS_sat))/0.001</f>
        <v>0.98311111111111149</v>
      </c>
      <c r="C158" s="3">
        <f>(VDD-A158)/RD/0.001</f>
        <v>0.33999999999999897</v>
      </c>
    </row>
    <row r="159" spans="1:3" x14ac:dyDescent="0.25">
      <c r="A159" s="2">
        <f t="shared" si="2"/>
        <v>1.4700000000000011</v>
      </c>
      <c r="B159" s="3">
        <f>(KPn*(W/L)*((VGS-VTHN)*A159-(A159^2/2))*(A159&lt;VDS_sat) + 0.5*KPn*(W/L)*((VGS-VTHN)^2)*(1+lambda*(A159-VDS_sat))*(A159&gt;=VDS_sat))/0.001</f>
        <v>0.98400000000000043</v>
      </c>
      <c r="C159" s="3">
        <f>(VDD-A159)/RD/0.001</f>
        <v>0.32999999999999896</v>
      </c>
    </row>
    <row r="160" spans="1:3" x14ac:dyDescent="0.25">
      <c r="A160" s="2">
        <f t="shared" si="2"/>
        <v>1.4800000000000011</v>
      </c>
      <c r="B160" s="3">
        <f>(KPn*(W/L)*((VGS-VTHN)*A160-(A160^2/2))*(A160&lt;VDS_sat) + 0.5*KPn*(W/L)*((VGS-VTHN)^2)*(1+lambda*(A160-VDS_sat))*(A160&gt;=VDS_sat))/0.001</f>
        <v>0.98488888888888926</v>
      </c>
      <c r="C160" s="3">
        <f>(VDD-A160)/RD/0.001</f>
        <v>0.31999999999999895</v>
      </c>
    </row>
    <row r="161" spans="1:3" x14ac:dyDescent="0.25">
      <c r="A161" s="2">
        <f t="shared" si="2"/>
        <v>1.4900000000000011</v>
      </c>
      <c r="B161" s="3">
        <f>(KPn*(W/L)*((VGS-VTHN)*A161-(A161^2/2))*(A161&lt;VDS_sat) + 0.5*KPn*(W/L)*((VGS-VTHN)^2)*(1+lambda*(A161-VDS_sat))*(A161&gt;=VDS_sat))/0.001</f>
        <v>0.98577777777777831</v>
      </c>
      <c r="C161" s="3">
        <f>(VDD-A161)/RD/0.001</f>
        <v>0.30999999999999894</v>
      </c>
    </row>
    <row r="162" spans="1:3" x14ac:dyDescent="0.25">
      <c r="A162" s="2">
        <f t="shared" si="2"/>
        <v>1.5000000000000011</v>
      </c>
      <c r="B162" s="3">
        <f>(KPn*(W/L)*((VGS-VTHN)*A162-(A162^2/2))*(A162&lt;VDS_sat) + 0.5*KPn*(W/L)*((VGS-VTHN)^2)*(1+lambda*(A162-VDS_sat))*(A162&gt;=VDS_sat))/0.001</f>
        <v>0.98666666666666691</v>
      </c>
      <c r="C162" s="3">
        <f>(VDD-A162)/RD/0.001</f>
        <v>0.29999999999999893</v>
      </c>
    </row>
    <row r="163" spans="1:3" x14ac:dyDescent="0.25">
      <c r="A163" s="2">
        <f t="shared" si="2"/>
        <v>1.5100000000000011</v>
      </c>
      <c r="B163" s="3">
        <f>(KPn*(W/L)*((VGS-VTHN)*A163-(A163^2/2))*(A163&lt;VDS_sat) + 0.5*KPn*(W/L)*((VGS-VTHN)^2)*(1+lambda*(A163-VDS_sat))*(A163&gt;=VDS_sat))/0.001</f>
        <v>0.98755555555555596</v>
      </c>
      <c r="C163" s="3">
        <f>(VDD-A163)/RD/0.001</f>
        <v>0.28999999999999893</v>
      </c>
    </row>
    <row r="164" spans="1:3" x14ac:dyDescent="0.25">
      <c r="A164" s="2">
        <f t="shared" si="2"/>
        <v>1.5200000000000011</v>
      </c>
      <c r="B164" s="3">
        <f>(KPn*(W/L)*((VGS-VTHN)*A164-(A164^2/2))*(A164&lt;VDS_sat) + 0.5*KPn*(W/L)*((VGS-VTHN)^2)*(1+lambda*(A164-VDS_sat))*(A164&gt;=VDS_sat))/0.001</f>
        <v>0.98844444444444479</v>
      </c>
      <c r="C164" s="3">
        <f>(VDD-A164)/RD/0.001</f>
        <v>0.27999999999999886</v>
      </c>
    </row>
    <row r="165" spans="1:3" x14ac:dyDescent="0.25">
      <c r="A165" s="2">
        <f t="shared" si="2"/>
        <v>1.5300000000000011</v>
      </c>
      <c r="B165" s="3">
        <f>(KPn*(W/L)*((VGS-VTHN)*A165-(A165^2/2))*(A165&lt;VDS_sat) + 0.5*KPn*(W/L)*((VGS-VTHN)^2)*(1+lambda*(A165-VDS_sat))*(A165&gt;=VDS_sat))/0.001</f>
        <v>0.98933333333333384</v>
      </c>
      <c r="C165" s="3">
        <f>(VDD-A165)/RD/0.001</f>
        <v>0.26999999999999891</v>
      </c>
    </row>
    <row r="166" spans="1:3" x14ac:dyDescent="0.25">
      <c r="A166" s="2">
        <f t="shared" si="2"/>
        <v>1.5400000000000011</v>
      </c>
      <c r="B166" s="3">
        <f>(KPn*(W/L)*((VGS-VTHN)*A166-(A166^2/2))*(A166&lt;VDS_sat) + 0.5*KPn*(W/L)*((VGS-VTHN)^2)*(1+lambda*(A166-VDS_sat))*(A166&gt;=VDS_sat))/0.001</f>
        <v>0.99022222222222256</v>
      </c>
      <c r="C166" s="3">
        <f>(VDD-A166)/RD/0.001</f>
        <v>0.2599999999999989</v>
      </c>
    </row>
    <row r="167" spans="1:3" x14ac:dyDescent="0.25">
      <c r="A167" s="2">
        <f t="shared" si="2"/>
        <v>1.5500000000000012</v>
      </c>
      <c r="B167" s="3">
        <f>(KPn*(W/L)*((VGS-VTHN)*A167-(A167^2/2))*(A167&lt;VDS_sat) + 0.5*KPn*(W/L)*((VGS-VTHN)^2)*(1+lambda*(A167-VDS_sat))*(A167&gt;=VDS_sat))/0.001</f>
        <v>0.99111111111111161</v>
      </c>
      <c r="C167" s="3">
        <f>(VDD-A167)/RD/0.001</f>
        <v>0.24999999999999886</v>
      </c>
    </row>
    <row r="168" spans="1:3" x14ac:dyDescent="0.25">
      <c r="A168" s="2">
        <f t="shared" si="2"/>
        <v>1.5600000000000012</v>
      </c>
      <c r="B168" s="3">
        <f>(KPn*(W/L)*((VGS-VTHN)*A168-(A168^2/2))*(A168&lt;VDS_sat) + 0.5*KPn*(W/L)*((VGS-VTHN)^2)*(1+lambda*(A168-VDS_sat))*(A168&gt;=VDS_sat))/0.001</f>
        <v>0.99200000000000044</v>
      </c>
      <c r="C168" s="3">
        <f>(VDD-A168)/RD/0.001</f>
        <v>0.23999999999999885</v>
      </c>
    </row>
    <row r="169" spans="1:3" x14ac:dyDescent="0.25">
      <c r="A169" s="2">
        <f t="shared" si="2"/>
        <v>1.5700000000000012</v>
      </c>
      <c r="B169" s="3">
        <f>(KPn*(W/L)*((VGS-VTHN)*A169-(A169^2/2))*(A169&lt;VDS_sat) + 0.5*KPn*(W/L)*((VGS-VTHN)^2)*(1+lambda*(A169-VDS_sat))*(A169&gt;=VDS_sat))/0.001</f>
        <v>0.99288888888888926</v>
      </c>
      <c r="C169" s="3">
        <f>(VDD-A169)/RD/0.001</f>
        <v>0.22999999999999887</v>
      </c>
    </row>
    <row r="170" spans="1:3" x14ac:dyDescent="0.25">
      <c r="A170" s="2">
        <f t="shared" si="2"/>
        <v>1.5800000000000012</v>
      </c>
      <c r="B170" s="3">
        <f>(KPn*(W/L)*((VGS-VTHN)*A170-(A170^2/2))*(A170&lt;VDS_sat) + 0.5*KPn*(W/L)*((VGS-VTHN)^2)*(1+lambda*(A170-VDS_sat))*(A170&gt;=VDS_sat))/0.001</f>
        <v>0.99377777777777809</v>
      </c>
      <c r="C170" s="3">
        <f>(VDD-A170)/RD/0.001</f>
        <v>0.21999999999999886</v>
      </c>
    </row>
    <row r="171" spans="1:3" x14ac:dyDescent="0.25">
      <c r="A171" s="2">
        <f t="shared" si="2"/>
        <v>1.5900000000000012</v>
      </c>
      <c r="B171" s="3">
        <f>(KPn*(W/L)*((VGS-VTHN)*A171-(A171^2/2))*(A171&lt;VDS_sat) + 0.5*KPn*(W/L)*((VGS-VTHN)^2)*(1+lambda*(A171-VDS_sat))*(A171&gt;=VDS_sat))/0.001</f>
        <v>0.99466666666666714</v>
      </c>
      <c r="C171" s="3">
        <f>(VDD-A171)/RD/0.001</f>
        <v>0.20999999999999883</v>
      </c>
    </row>
    <row r="172" spans="1:3" x14ac:dyDescent="0.25">
      <c r="A172" s="2">
        <f t="shared" si="2"/>
        <v>1.6000000000000012</v>
      </c>
      <c r="B172" s="3">
        <f>(KPn*(W/L)*((VGS-VTHN)*A172-(A172^2/2))*(A172&lt;VDS_sat) + 0.5*KPn*(W/L)*((VGS-VTHN)^2)*(1+lambda*(A172-VDS_sat))*(A172&gt;=VDS_sat))/0.001</f>
        <v>0.99555555555555597</v>
      </c>
      <c r="C172" s="3">
        <f>(VDD-A172)/RD/0.001</f>
        <v>0.19999999999999885</v>
      </c>
    </row>
    <row r="173" spans="1:3" x14ac:dyDescent="0.25">
      <c r="A173" s="2">
        <f t="shared" si="2"/>
        <v>1.6100000000000012</v>
      </c>
      <c r="B173" s="3">
        <f>(KPn*(W/L)*((VGS-VTHN)*A173-(A173^2/2))*(A173&lt;VDS_sat) + 0.5*KPn*(W/L)*((VGS-VTHN)^2)*(1+lambda*(A173-VDS_sat))*(A173&gt;=VDS_sat))/0.001</f>
        <v>0.99644444444444491</v>
      </c>
      <c r="C173" s="3">
        <f>(VDD-A173)/RD/0.001</f>
        <v>0.18999999999999884</v>
      </c>
    </row>
    <row r="174" spans="1:3" x14ac:dyDescent="0.25">
      <c r="A174" s="2">
        <f t="shared" si="2"/>
        <v>1.6200000000000012</v>
      </c>
      <c r="B174" s="3">
        <f>(KPn*(W/L)*((VGS-VTHN)*A174-(A174^2/2))*(A174&lt;VDS_sat) + 0.5*KPn*(W/L)*((VGS-VTHN)^2)*(1+lambda*(A174-VDS_sat))*(A174&gt;=VDS_sat))/0.001</f>
        <v>0.99733333333333374</v>
      </c>
      <c r="C174" s="3">
        <f>(VDD-A174)/RD/0.001</f>
        <v>0.17999999999999883</v>
      </c>
    </row>
    <row r="175" spans="1:3" x14ac:dyDescent="0.25">
      <c r="A175" s="2">
        <f t="shared" si="2"/>
        <v>1.6300000000000012</v>
      </c>
      <c r="B175" s="3">
        <f>(KPn*(W/L)*((VGS-VTHN)*A175-(A175^2/2))*(A175&lt;VDS_sat) + 0.5*KPn*(W/L)*((VGS-VTHN)^2)*(1+lambda*(A175-VDS_sat))*(A175&gt;=VDS_sat))/0.001</f>
        <v>0.99822222222222257</v>
      </c>
      <c r="C175" s="3">
        <f>(VDD-A175)/RD/0.001</f>
        <v>0.16999999999999882</v>
      </c>
    </row>
    <row r="176" spans="1:3" x14ac:dyDescent="0.25">
      <c r="A176" s="2">
        <f t="shared" si="2"/>
        <v>1.6400000000000012</v>
      </c>
      <c r="B176" s="3">
        <f>(KPn*(W/L)*((VGS-VTHN)*A176-(A176^2/2))*(A176&lt;VDS_sat) + 0.5*KPn*(W/L)*((VGS-VTHN)^2)*(1+lambda*(A176-VDS_sat))*(A176&gt;=VDS_sat))/0.001</f>
        <v>0.99911111111111139</v>
      </c>
      <c r="C176" s="3">
        <f>(VDD-A176)/RD/0.001</f>
        <v>0.15999999999999881</v>
      </c>
    </row>
    <row r="177" spans="1:3" x14ac:dyDescent="0.25">
      <c r="A177" s="2">
        <f t="shared" si="2"/>
        <v>1.6500000000000012</v>
      </c>
      <c r="B177" s="3">
        <f>(KPn*(W/L)*((VGS-VTHN)*A177-(A177^2/2))*(A177&lt;VDS_sat) + 0.5*KPn*(W/L)*((VGS-VTHN)^2)*(1+lambda*(A177-VDS_sat))*(A177&gt;=VDS_sat))/0.001</f>
        <v>1.0000000000000004</v>
      </c>
      <c r="C177" s="3">
        <f>(VDD-A177)/RD/0.001</f>
        <v>0.1499999999999988</v>
      </c>
    </row>
    <row r="178" spans="1:3" x14ac:dyDescent="0.25">
      <c r="A178" s="2">
        <f t="shared" si="2"/>
        <v>1.6600000000000013</v>
      </c>
      <c r="B178" s="3">
        <f>(KPn*(W/L)*((VGS-VTHN)*A178-(A178^2/2))*(A178&lt;VDS_sat) + 0.5*KPn*(W/L)*((VGS-VTHN)^2)*(1+lambda*(A178-VDS_sat))*(A178&gt;=VDS_sat))/0.001</f>
        <v>1.0008888888888892</v>
      </c>
      <c r="C178" s="3">
        <f>(VDD-A178)/RD/0.001</f>
        <v>0.13999999999999879</v>
      </c>
    </row>
    <row r="179" spans="1:3" x14ac:dyDescent="0.25">
      <c r="A179" s="2">
        <f t="shared" si="2"/>
        <v>1.6700000000000013</v>
      </c>
      <c r="B179" s="3">
        <f>(KPn*(W/L)*((VGS-VTHN)*A179-(A179^2/2))*(A179&lt;VDS_sat) + 0.5*KPn*(W/L)*((VGS-VTHN)^2)*(1+lambda*(A179-VDS_sat))*(A179&gt;=VDS_sat))/0.001</f>
        <v>1.0017777777777783</v>
      </c>
      <c r="C179" s="3">
        <f>(VDD-A179)/RD/0.001</f>
        <v>0.12999999999999878</v>
      </c>
    </row>
    <row r="180" spans="1:3" x14ac:dyDescent="0.25">
      <c r="A180" s="2">
        <f t="shared" si="2"/>
        <v>1.6800000000000013</v>
      </c>
      <c r="B180" s="3">
        <f>(KPn*(W/L)*((VGS-VTHN)*A180-(A180^2/2))*(A180&lt;VDS_sat) + 0.5*KPn*(W/L)*((VGS-VTHN)^2)*(1+lambda*(A180-VDS_sat))*(A180&gt;=VDS_sat))/0.001</f>
        <v>1.002666666666667</v>
      </c>
      <c r="C180" s="3">
        <f>(VDD-A180)/RD/0.001</f>
        <v>0.11999999999999876</v>
      </c>
    </row>
    <row r="181" spans="1:3" x14ac:dyDescent="0.25">
      <c r="A181" s="2">
        <f t="shared" si="2"/>
        <v>1.6900000000000013</v>
      </c>
      <c r="B181" s="3">
        <f>(KPn*(W/L)*((VGS-VTHN)*A181-(A181^2/2))*(A181&lt;VDS_sat) + 0.5*KPn*(W/L)*((VGS-VTHN)^2)*(1+lambda*(A181-VDS_sat))*(A181&gt;=VDS_sat))/0.001</f>
        <v>1.0035555555555562</v>
      </c>
      <c r="C181" s="3">
        <f>(VDD-A181)/RD/0.001</f>
        <v>0.10999999999999877</v>
      </c>
    </row>
    <row r="182" spans="1:3" x14ac:dyDescent="0.25">
      <c r="A182" s="2">
        <f t="shared" si="2"/>
        <v>1.7000000000000013</v>
      </c>
      <c r="B182" s="3">
        <f>(KPn*(W/L)*((VGS-VTHN)*A182-(A182^2/2))*(A182&lt;VDS_sat) + 0.5*KPn*(W/L)*((VGS-VTHN)^2)*(1+lambda*(A182-VDS_sat))*(A182&gt;=VDS_sat))/0.001</f>
        <v>1.0044444444444447</v>
      </c>
      <c r="C182" s="3">
        <f>(VDD-A182)/RD/0.001</f>
        <v>9.9999999999998757E-2</v>
      </c>
    </row>
    <row r="183" spans="1:3" x14ac:dyDescent="0.25">
      <c r="A183" s="2">
        <f t="shared" si="2"/>
        <v>1.7100000000000013</v>
      </c>
      <c r="B183" s="3">
        <f>(KPn*(W/L)*((VGS-VTHN)*A183-(A183^2/2))*(A183&lt;VDS_sat) + 0.5*KPn*(W/L)*((VGS-VTHN)^2)*(1+lambda*(A183-VDS_sat))*(A183&gt;=VDS_sat))/0.001</f>
        <v>1.0053333333333339</v>
      </c>
      <c r="C183" s="3">
        <f>(VDD-A183)/RD/0.001</f>
        <v>8.9999999999998748E-2</v>
      </c>
    </row>
    <row r="184" spans="1:3" x14ac:dyDescent="0.25">
      <c r="A184" s="2">
        <f t="shared" si="2"/>
        <v>1.7200000000000013</v>
      </c>
      <c r="B184" s="3">
        <f>(KPn*(W/L)*((VGS-VTHN)*A184-(A184^2/2))*(A184&lt;VDS_sat) + 0.5*KPn*(W/L)*((VGS-VTHN)^2)*(1+lambda*(A184-VDS_sat))*(A184&gt;=VDS_sat))/0.001</f>
        <v>1.0062222222222226</v>
      </c>
      <c r="C184" s="3">
        <f>(VDD-A184)/RD/0.001</f>
        <v>7.9999999999998725E-2</v>
      </c>
    </row>
    <row r="185" spans="1:3" x14ac:dyDescent="0.25">
      <c r="A185" s="2">
        <f t="shared" si="2"/>
        <v>1.7300000000000013</v>
      </c>
      <c r="B185" s="3">
        <f>(KPn*(W/L)*((VGS-VTHN)*A185-(A185^2/2))*(A185&lt;VDS_sat) + 0.5*KPn*(W/L)*((VGS-VTHN)^2)*(1+lambda*(A185-VDS_sat))*(A185&gt;=VDS_sat))/0.001</f>
        <v>1.0071111111111115</v>
      </c>
      <c r="C185" s="3">
        <f>(VDD-A185)/RD/0.001</f>
        <v>6.999999999999873E-2</v>
      </c>
    </row>
    <row r="186" spans="1:3" x14ac:dyDescent="0.25">
      <c r="A186" s="2">
        <f t="shared" si="2"/>
        <v>1.7400000000000013</v>
      </c>
      <c r="B186" s="3">
        <f>(KPn*(W/L)*((VGS-VTHN)*A186-(A186^2/2))*(A186&lt;VDS_sat) + 0.5*KPn*(W/L)*((VGS-VTHN)^2)*(1+lambda*(A186-VDS_sat))*(A186&gt;=VDS_sat))/0.001</f>
        <v>1.0080000000000005</v>
      </c>
      <c r="C186" s="3">
        <f>(VDD-A186)/RD/0.001</f>
        <v>5.9999999999998721E-2</v>
      </c>
    </row>
    <row r="187" spans="1:3" x14ac:dyDescent="0.25">
      <c r="A187" s="2">
        <f t="shared" si="2"/>
        <v>1.7500000000000013</v>
      </c>
      <c r="B187" s="3">
        <f>(KPn*(W/L)*((VGS-VTHN)*A187-(A187^2/2))*(A187&lt;VDS_sat) + 0.5*KPn*(W/L)*((VGS-VTHN)^2)*(1+lambda*(A187-VDS_sat))*(A187&gt;=VDS_sat))/0.001</f>
        <v>1.0088888888888894</v>
      </c>
      <c r="C187" s="3">
        <f>(VDD-A187)/RD/0.001</f>
        <v>4.9999999999998712E-2</v>
      </c>
    </row>
    <row r="188" spans="1:3" x14ac:dyDescent="0.25">
      <c r="A188" s="2">
        <f t="shared" si="2"/>
        <v>1.7600000000000013</v>
      </c>
      <c r="B188" s="3">
        <f>(KPn*(W/L)*((VGS-VTHN)*A188-(A188^2/2))*(A188&lt;VDS_sat) + 0.5*KPn*(W/L)*((VGS-VTHN)^2)*(1+lambda*(A188-VDS_sat))*(A188&gt;=VDS_sat))/0.001</f>
        <v>1.0097777777777783</v>
      </c>
      <c r="C188" s="3">
        <f>(VDD-A188)/RD/0.001</f>
        <v>3.9999999999998703E-2</v>
      </c>
    </row>
    <row r="189" spans="1:3" x14ac:dyDescent="0.25">
      <c r="A189" s="2">
        <f t="shared" si="2"/>
        <v>1.7700000000000014</v>
      </c>
      <c r="B189" s="3">
        <f>(KPn*(W/L)*((VGS-VTHN)*A189-(A189^2/2))*(A189&lt;VDS_sat) + 0.5*KPn*(W/L)*((VGS-VTHN)^2)*(1+lambda*(A189-VDS_sat))*(A189&gt;=VDS_sat))/0.001</f>
        <v>1.010666666666667</v>
      </c>
      <c r="C189" s="3">
        <f>(VDD-A189)/RD/0.001</f>
        <v>2.9999999999998691E-2</v>
      </c>
    </row>
    <row r="190" spans="1:3" x14ac:dyDescent="0.25">
      <c r="A190" s="2">
        <f t="shared" si="2"/>
        <v>1.7800000000000014</v>
      </c>
      <c r="B190" s="3">
        <f>(KPn*(W/L)*((VGS-VTHN)*A190-(A190^2/2))*(A190&lt;VDS_sat) + 0.5*KPn*(W/L)*((VGS-VTHN)^2)*(1+lambda*(A190-VDS_sat))*(A190&gt;=VDS_sat))/0.001</f>
        <v>1.011555555555556</v>
      </c>
      <c r="C190" s="3">
        <f>(VDD-A190)/RD/0.001</f>
        <v>1.9999999999998685E-2</v>
      </c>
    </row>
    <row r="191" spans="1:3" x14ac:dyDescent="0.25">
      <c r="A191" s="2">
        <f t="shared" si="2"/>
        <v>1.7900000000000014</v>
      </c>
      <c r="B191" s="3">
        <f>(KPn*(W/L)*((VGS-VTHN)*A191-(A191^2/2))*(A191&lt;VDS_sat) + 0.5*KPn*(W/L)*((VGS-VTHN)^2)*(1+lambda*(A191-VDS_sat))*(A191&gt;=VDS_sat))/0.001</f>
        <v>1.0124444444444449</v>
      </c>
      <c r="C191" s="3">
        <f>(VDD-A191)/RD/0.001</f>
        <v>9.9999999999986766E-3</v>
      </c>
    </row>
    <row r="192" spans="1:3" x14ac:dyDescent="0.25">
      <c r="A192" s="2">
        <f t="shared" si="2"/>
        <v>1.8000000000000014</v>
      </c>
      <c r="B192" s="3">
        <f>(KPn*(W/L)*((VGS-VTHN)*A192-(A192^2/2))*(A192&lt;VDS_sat) + 0.5*KPn*(W/L)*((VGS-VTHN)^2)*(1+lambda*(A192-VDS_sat))*(A192&gt;=VDS_sat))/0.001</f>
        <v>1.0133333333333336</v>
      </c>
      <c r="C192" s="3">
        <f>(VDD-A192)/RD/0.001</f>
        <v>-1.3322676295501878E-15</v>
      </c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KPn</vt:lpstr>
      <vt:lpstr>L</vt:lpstr>
      <vt:lpstr>lambda</vt:lpstr>
      <vt:lpstr>RD</vt:lpstr>
      <vt:lpstr>VDD</vt:lpstr>
      <vt:lpstr>VDS_sat</vt:lpstr>
      <vt:lpstr>VGS</vt:lpstr>
      <vt:lpstr>VTHN</vt:lpstr>
      <vt:lpstr>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vsaxena</dc:creator>
  <cp:lastModifiedBy>vsaxena</cp:lastModifiedBy>
  <dcterms:created xsi:type="dcterms:W3CDTF">2018-03-05T02:36:07Z</dcterms:created>
  <dcterms:modified xsi:type="dcterms:W3CDTF">2018-03-05T08:17:29Z</dcterms:modified>
</cp:coreProperties>
</file>